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 firstSheet="2" activeTab="2"/>
  </bookViews>
  <sheets>
    <sheet name="2022年1-6月" sheetId="1" r:id="rId1"/>
    <sheet name="行政政法" sheetId="2" r:id="rId2"/>
    <sheet name="2022年1-6月省民生实事" sheetId="8" r:id="rId3"/>
  </sheets>
  <calcPr calcId="144525"/>
</workbook>
</file>

<file path=xl/sharedStrings.xml><?xml version="1.0" encoding="utf-8"?>
<sst xmlns="http://schemas.openxmlformats.org/spreadsheetml/2006/main" count="291" uniqueCount="110">
  <si>
    <t>附件</t>
  </si>
  <si>
    <t>2022年1月-6月十件民生实事支出落实情况表</t>
  </si>
  <si>
    <t>填报单位：XX市财政局</t>
  </si>
  <si>
    <t>单位：万元</t>
  </si>
  <si>
    <t>序号</t>
  </si>
  <si>
    <t>类别</t>
  </si>
  <si>
    <t>资金安排数
(不含中央和省级安排资金)</t>
  </si>
  <si>
    <t>实际支出数
(不含中央和省级安排资金)</t>
  </si>
  <si>
    <t>进度%</t>
  </si>
  <si>
    <t>未达到时间进度的主要原因</t>
  </si>
  <si>
    <t>省级安排资金
文件</t>
  </si>
  <si>
    <t>省级安排数</t>
  </si>
  <si>
    <t>实际支出数
（省级安排资金）</t>
  </si>
  <si>
    <t>合计</t>
  </si>
  <si>
    <t>一</t>
  </si>
  <si>
    <t>提供优质基础教育，努力让学生“上好学”</t>
  </si>
  <si>
    <t>支持市县集中财力办好基础教育</t>
  </si>
  <si>
    <t>扩增公办中小学、幼儿园学位供给</t>
  </si>
  <si>
    <t>加强教师培训，提升教学水平</t>
  </si>
  <si>
    <t>加强义务教育学校课后服务</t>
  </si>
  <si>
    <t>筑牢校园安全</t>
  </si>
  <si>
    <t>二</t>
  </si>
  <si>
    <t>提高困难群众生活救助水平，增强服务可及性</t>
  </si>
  <si>
    <t>（一）困难群众救助</t>
  </si>
  <si>
    <t>使用上级资金</t>
  </si>
  <si>
    <t>粤财社【2021】331号</t>
  </si>
  <si>
    <t>（二）残疾人两项补贴</t>
  </si>
  <si>
    <t>使用省市级资金</t>
  </si>
  <si>
    <t>粤财社〔2021〕251号</t>
  </si>
  <si>
    <t>（三）实施兜底民生服务社会工作“双百工程”全覆盖</t>
  </si>
  <si>
    <t>使用上年结转资金</t>
  </si>
  <si>
    <t>粤财社【2021】252号</t>
  </si>
  <si>
    <t>（四）为困难群众提供便捷高效的法律援助服务</t>
  </si>
  <si>
    <t>三</t>
  </si>
  <si>
    <t>深入实施“粤菜师傅”“广东技工”“南粤家政”三项工程，实现更加充分更高质量就业</t>
  </si>
  <si>
    <t>深入实施“三项工程”技能培训</t>
  </si>
  <si>
    <t>惠财社【2021】197号、214号</t>
  </si>
  <si>
    <t>实施新产业工人职业技能提升工程</t>
  </si>
  <si>
    <t>增加就业岗位，强化就业帮扶</t>
  </si>
  <si>
    <t>四</t>
  </si>
  <si>
    <t>强化疾病预防和就医保障，提升卫生健康水平</t>
  </si>
  <si>
    <t>开展HPV疫苗免费接种</t>
  </si>
  <si>
    <t>惠财社[2021]171号</t>
  </si>
  <si>
    <t>落实门诊医保共济</t>
  </si>
  <si>
    <t>充实农村卫生人才</t>
  </si>
  <si>
    <t>五</t>
  </si>
  <si>
    <t>改善农村人居环境，建设美丽宜居乡村</t>
  </si>
  <si>
    <t>攻坚村内道路建设</t>
  </si>
  <si>
    <t>按进度拨付</t>
  </si>
  <si>
    <t>惠财农【2022】14号</t>
  </si>
  <si>
    <t>农业农村局500万</t>
  </si>
  <si>
    <t>开展农贸市场改造和美丽圩镇建设</t>
  </si>
  <si>
    <t>治理农村生活污水和黑臭水体</t>
  </si>
  <si>
    <t>整治农村削坡建房风险</t>
  </si>
  <si>
    <t>项目实施比较慢，还在进行前期工作</t>
  </si>
  <si>
    <t>开展乡村振兴志愿服务</t>
  </si>
  <si>
    <t>六</t>
  </si>
  <si>
    <t>加强生态文明建设，守住绿水青山</t>
  </si>
  <si>
    <t>推进万里碧道建设</t>
  </si>
  <si>
    <t>开展高质量水源林建设</t>
  </si>
  <si>
    <t>推进矿山石场治理复绿</t>
  </si>
  <si>
    <t>开展“送法规、送技术”服务企业专题活动</t>
  </si>
  <si>
    <t>七</t>
  </si>
  <si>
    <t>加强历史文化保护传承，丰富群众文化体育生活</t>
  </si>
  <si>
    <t>传承优秀文化</t>
  </si>
  <si>
    <t>因疫情暂未开展传承文化活动</t>
  </si>
  <si>
    <t>用好红色资源</t>
  </si>
  <si>
    <t>因疫情暂未开展</t>
  </si>
  <si>
    <t>推进历史文化遗产保护传承</t>
  </si>
  <si>
    <t>实施古树名木资源保护工程</t>
  </si>
  <si>
    <t>林业局30万</t>
  </si>
  <si>
    <t>推动体育设施开放</t>
  </si>
  <si>
    <t>做日常体育设施维护</t>
  </si>
  <si>
    <t>粤财科教[2021]211号</t>
  </si>
  <si>
    <t>扩大群众文化品牌活动惠民力度</t>
  </si>
  <si>
    <t>因疫情暂未开展群众文化活动</t>
  </si>
  <si>
    <t>深入开展广东省流动博物馆巡回展览</t>
  </si>
  <si>
    <t>八</t>
  </si>
  <si>
    <t>加强食品安全、交通安全和自然灾害风险监控，保障群众生产生活安全</t>
  </si>
  <si>
    <t>强化食品药品安全监管</t>
  </si>
  <si>
    <t>农业农村局180万元</t>
  </si>
  <si>
    <t>加强道路安全基础设施建设</t>
  </si>
  <si>
    <t>开展自然灾害综合风险普查</t>
  </si>
  <si>
    <t>气象89.61万元，水利局97.69万</t>
  </si>
  <si>
    <t>推动小型病险水库除险加固</t>
  </si>
  <si>
    <t>惠财农【2021】107号，粤财农【2021】152号</t>
  </si>
  <si>
    <t>省涉农资金</t>
  </si>
  <si>
    <t>九</t>
  </si>
  <si>
    <t>推进保障性租赁住房建设和城镇老旧小区改造，提升城市安居保障水平</t>
  </si>
  <si>
    <t>大力发展保障性租赁住房</t>
  </si>
  <si>
    <t>粤财建[2020]86号、粤财建[2021]70号</t>
  </si>
  <si>
    <t>大力推进城镇老旧小区改造</t>
  </si>
  <si>
    <t>全面开展城镇燃气安全排查整治</t>
  </si>
  <si>
    <t>十</t>
  </si>
  <si>
    <t>深化“数字政府”建设，提供高效便捷的政务服务</t>
  </si>
  <si>
    <t>拓宽跨省通办业务范围</t>
  </si>
  <si>
    <t>推进高频事项“一网办、一次办”</t>
  </si>
  <si>
    <t>加强基层服务设施建设</t>
  </si>
  <si>
    <t>单位未支出</t>
  </si>
  <si>
    <t>注：1.所有数据均为累计完成数。</t>
  </si>
  <si>
    <t xml:space="preserve">    2.对支出进度未达时间进度的，必须填写原因。</t>
  </si>
  <si>
    <t>核校</t>
  </si>
  <si>
    <t>2022年1月-3月十件民生实事支出落实情况表</t>
  </si>
  <si>
    <t>2022年1月-7月十件民生实事支出落实情况表</t>
  </si>
  <si>
    <t>填报单位：博罗县财政局</t>
  </si>
  <si>
    <t>教师发展中心已制定2022年培训计划，按照培训计划已准备申请资金开始本年度教师培训工作</t>
  </si>
  <si>
    <t>按具体实施进度拨付</t>
  </si>
  <si>
    <t>粤财科教[2021]239号</t>
  </si>
  <si>
    <t>按进度拨付（资金安排数含农业股）</t>
  </si>
  <si>
    <t>工贸股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</si>
</sst>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20"/>
      <name val="方正小标宋简体"/>
      <charset val="134"/>
    </font>
    <font>
      <sz val="12"/>
      <name val="黑体"/>
      <charset val="134"/>
    </font>
    <font>
      <sz val="12"/>
      <color rgb="FFFF0000"/>
      <name val="黑体"/>
      <charset val="134"/>
    </font>
    <font>
      <sz val="9"/>
      <name val="仿宋_GB2312"/>
      <charset val="134"/>
    </font>
    <font>
      <sz val="9"/>
      <name val="宋体"/>
      <charset val="134"/>
    </font>
    <font>
      <b/>
      <sz val="16"/>
      <name val="宋体"/>
      <charset val="134"/>
    </font>
    <font>
      <sz val="9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6"/>
      <name val="黑体"/>
      <charset val="134"/>
    </font>
    <font>
      <sz val="12"/>
      <name val="楷体_GB2312"/>
      <charset val="134"/>
    </font>
    <font>
      <sz val="12"/>
      <name val="仿宋_GB2312"/>
      <charset val="134"/>
    </font>
    <font>
      <b/>
      <sz val="9"/>
      <name val="仿宋_GB2312"/>
      <charset val="134"/>
    </font>
    <font>
      <b/>
      <sz val="9"/>
      <name val="仿宋"/>
      <charset val="134"/>
    </font>
    <font>
      <b/>
      <sz val="9"/>
      <name val="宋体"/>
      <charset val="134"/>
    </font>
    <font>
      <sz val="9"/>
      <name val="仿宋"/>
      <charset val="134"/>
    </font>
    <font>
      <sz val="9"/>
      <color rgb="FFFF0000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6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24" borderId="6" applyNumberFormat="0" applyFont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32" fillId="0" borderId="4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34" fillId="27" borderId="9" applyNumberFormat="0" applyAlignment="0" applyProtection="0">
      <alignment vertical="center"/>
    </xf>
    <xf numFmtId="0" fontId="35" fillId="27" borderId="5" applyNumberFormat="0" applyAlignment="0" applyProtection="0">
      <alignment vertical="center"/>
    </xf>
    <xf numFmtId="0" fontId="36" fillId="28" borderId="10" applyNumberForma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20" fillId="2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</cellStyleXfs>
  <cellXfs count="7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44" applyFont="1" applyAlignment="1" applyProtection="1">
      <alignment horizontal="center" vertical="center"/>
      <protection locked="0"/>
    </xf>
    <xf numFmtId="0" fontId="2" fillId="0" borderId="0" xfId="44" applyFont="1" applyAlignment="1" applyProtection="1">
      <alignment horizontal="center" vertical="center" wrapText="1"/>
      <protection locked="0"/>
    </xf>
    <xf numFmtId="0" fontId="3" fillId="0" borderId="1" xfId="44" applyFont="1" applyBorder="1" applyAlignment="1" applyProtection="1">
      <alignment horizontal="left" vertical="center" wrapText="1"/>
      <protection locked="0"/>
    </xf>
    <xf numFmtId="0" fontId="3" fillId="0" borderId="0" xfId="44" applyFont="1" applyAlignment="1" applyProtection="1">
      <alignment horizontal="center" vertical="center" wrapText="1"/>
      <protection locked="0"/>
    </xf>
    <xf numFmtId="0" fontId="3" fillId="0" borderId="0" xfId="44" applyFont="1" applyBorder="1" applyAlignment="1" applyProtection="1">
      <alignment horizontal="right" vertical="center" wrapText="1"/>
      <protection locked="0"/>
    </xf>
    <xf numFmtId="0" fontId="3" fillId="0" borderId="0" xfId="44" applyFont="1" applyFill="1" applyBorder="1" applyAlignment="1" applyProtection="1">
      <alignment horizontal="right" vertical="center" wrapText="1"/>
      <protection locked="0"/>
    </xf>
    <xf numFmtId="0" fontId="3" fillId="0" borderId="2" xfId="44" applyFont="1" applyBorder="1" applyAlignment="1" applyProtection="1">
      <alignment horizontal="center" vertical="center" wrapText="1"/>
      <protection locked="0"/>
    </xf>
    <xf numFmtId="0" fontId="3" fillId="0" borderId="2" xfId="44" applyFont="1" applyFill="1" applyBorder="1" applyAlignment="1" applyProtection="1">
      <alignment horizontal="center" vertical="center" wrapText="1"/>
      <protection locked="0"/>
    </xf>
    <xf numFmtId="43" fontId="3" fillId="0" borderId="2" xfId="9" applyFont="1" applyFill="1" applyBorder="1" applyAlignment="1" applyProtection="1">
      <alignment vertical="center" wrapText="1"/>
    </xf>
    <xf numFmtId="10" fontId="3" fillId="0" borderId="2" xfId="44" applyNumberFormat="1" applyFont="1" applyFill="1" applyBorder="1" applyAlignment="1" applyProtection="1">
      <alignment vertical="center" wrapText="1"/>
      <protection locked="0"/>
    </xf>
    <xf numFmtId="43" fontId="1" fillId="0" borderId="2" xfId="9" applyFont="1" applyFill="1" applyBorder="1" applyAlignment="1" applyProtection="1">
      <alignment vertical="center" wrapText="1"/>
    </xf>
    <xf numFmtId="0" fontId="3" fillId="0" borderId="2" xfId="0" applyFont="1" applyFill="1" applyBorder="1" applyAlignment="1" applyProtection="1">
      <alignment horizontal="left" vertical="center" wrapText="1"/>
      <protection locked="0"/>
    </xf>
    <xf numFmtId="43" fontId="3" fillId="0" borderId="2" xfId="9" applyFont="1" applyFill="1" applyBorder="1" applyAlignment="1" applyProtection="1">
      <alignment vertical="center" wrapText="1"/>
      <protection locked="0"/>
    </xf>
    <xf numFmtId="0" fontId="1" fillId="0" borderId="3" xfId="0" applyFont="1" applyFill="1" applyBorder="1" applyAlignment="1" applyProtection="1">
      <alignment horizontal="center" vertical="center" wrapText="1"/>
      <protection locked="0"/>
    </xf>
    <xf numFmtId="0" fontId="1" fillId="0" borderId="3" xfId="0" applyFont="1" applyFill="1" applyBorder="1" applyAlignment="1" applyProtection="1">
      <alignment vertical="center" wrapText="1"/>
      <protection locked="0"/>
    </xf>
    <xf numFmtId="43" fontId="1" fillId="0" borderId="2" xfId="9" applyFont="1" applyFill="1" applyBorder="1" applyAlignment="1" applyProtection="1">
      <alignment vertical="center" wrapText="1"/>
      <protection locked="0"/>
    </xf>
    <xf numFmtId="0" fontId="3" fillId="0" borderId="2" xfId="44" applyFont="1" applyBorder="1" applyAlignment="1" applyProtection="1">
      <alignment vertical="center" wrapText="1"/>
      <protection locked="0"/>
    </xf>
    <xf numFmtId="0" fontId="3" fillId="0" borderId="2" xfId="44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horizontal="center" vertical="center" wrapText="1"/>
      <protection locked="0"/>
    </xf>
    <xf numFmtId="0" fontId="1" fillId="0" borderId="2" xfId="0" applyFont="1" applyFill="1" applyBorder="1" applyAlignment="1" applyProtection="1">
      <alignment vertical="center" wrapText="1"/>
      <protection locked="0"/>
    </xf>
    <xf numFmtId="43" fontId="3" fillId="0" borderId="2" xfId="9" applyFont="1" applyFill="1" applyBorder="1" applyAlignment="1" applyProtection="1">
      <alignment horizontal="right" vertical="center" wrapText="1"/>
      <protection locked="0"/>
    </xf>
    <xf numFmtId="43" fontId="4" fillId="0" borderId="2" xfId="9" applyFont="1" applyFill="1" applyBorder="1" applyAlignment="1" applyProtection="1">
      <alignment vertical="center" wrapText="1"/>
      <protection locked="0"/>
    </xf>
    <xf numFmtId="0" fontId="5" fillId="0" borderId="0" xfId="0" applyFont="1" applyFill="1" applyBorder="1" applyAlignment="1" applyProtection="1">
      <alignment horizontal="left" vertical="center" wrapText="1"/>
      <protection locked="0"/>
    </xf>
    <xf numFmtId="0" fontId="5" fillId="0" borderId="0" xfId="6" applyFont="1" applyFill="1" applyAlignment="1" applyProtection="1">
      <alignment vertical="center" wrapText="1"/>
      <protection locked="0"/>
    </xf>
    <xf numFmtId="0" fontId="6" fillId="0" borderId="0" xfId="44" applyFont="1" applyAlignment="1" applyProtection="1">
      <alignment horizontal="center" vertical="center" wrapText="1"/>
      <protection locked="0"/>
    </xf>
    <xf numFmtId="0" fontId="6" fillId="0" borderId="0" xfId="44" applyFont="1" applyFill="1" applyBorder="1" applyAlignment="1" applyProtection="1">
      <alignment horizontal="center" vertical="center" wrapText="1"/>
      <protection locked="0"/>
    </xf>
    <xf numFmtId="0" fontId="7" fillId="0" borderId="0" xfId="44" applyFont="1" applyAlignment="1" applyProtection="1">
      <alignment vertical="center"/>
      <protection locked="0"/>
    </xf>
    <xf numFmtId="0" fontId="3" fillId="0" borderId="0" xfId="44" applyFont="1" applyBorder="1" applyAlignment="1" applyProtection="1">
      <alignment horizontal="center" vertical="center" wrapText="1"/>
      <protection locked="0"/>
    </xf>
    <xf numFmtId="0" fontId="3" fillId="0" borderId="0" xfId="44" applyFont="1" applyAlignment="1" applyProtection="1">
      <alignment vertical="center" wrapText="1"/>
      <protection locked="0"/>
    </xf>
    <xf numFmtId="0" fontId="3" fillId="0" borderId="0" xfId="44" applyFont="1" applyFill="1" applyAlignment="1" applyProtection="1">
      <alignment vertical="center" wrapText="1"/>
      <protection locked="0"/>
    </xf>
    <xf numFmtId="0" fontId="8" fillId="0" borderId="0" xfId="0" applyFont="1" applyFill="1" applyBorder="1" applyAlignment="1" applyProtection="1">
      <alignment vertical="center" wrapText="1"/>
      <protection locked="0"/>
    </xf>
    <xf numFmtId="0" fontId="9" fillId="0" borderId="0" xfId="44" applyFont="1" applyAlignment="1" applyProtection="1">
      <alignment horizontal="center" vertical="center"/>
      <protection locked="0"/>
    </xf>
    <xf numFmtId="0" fontId="10" fillId="0" borderId="0" xfId="44" applyAlignment="1" applyProtection="1">
      <alignment vertical="center" wrapText="1"/>
      <protection locked="0"/>
    </xf>
    <xf numFmtId="0" fontId="10" fillId="0" borderId="0" xfId="44" applyAlignment="1" applyProtection="1">
      <alignment horizontal="center" vertical="center" wrapText="1"/>
      <protection locked="0"/>
    </xf>
    <xf numFmtId="0" fontId="10" fillId="0" borderId="0" xfId="44" applyFill="1" applyBorder="1" applyAlignment="1" applyProtection="1">
      <alignment horizontal="center" vertical="center" wrapText="1"/>
      <protection locked="0"/>
    </xf>
    <xf numFmtId="0" fontId="0" fillId="0" borderId="0" xfId="0" applyFont="1" applyFill="1" applyBorder="1" applyAlignment="1" applyProtection="1">
      <alignment vertical="center"/>
      <protection locked="0"/>
    </xf>
    <xf numFmtId="0" fontId="11" fillId="0" borderId="0" xfId="44" applyFont="1" applyAlignment="1" applyProtection="1">
      <alignment horizontal="left" vertical="center"/>
      <protection locked="0"/>
    </xf>
    <xf numFmtId="0" fontId="7" fillId="0" borderId="0" xfId="44" applyFont="1" applyFill="1" applyBorder="1" applyAlignment="1" applyProtection="1">
      <alignment vertical="center"/>
      <protection locked="0"/>
    </xf>
    <xf numFmtId="0" fontId="12" fillId="0" borderId="1" xfId="44" applyFont="1" applyBorder="1" applyAlignment="1" applyProtection="1">
      <alignment horizontal="left" vertical="center" wrapText="1"/>
      <protection locked="0"/>
    </xf>
    <xf numFmtId="0" fontId="13" fillId="0" borderId="0" xfId="44" applyFont="1" applyBorder="1" applyAlignment="1" applyProtection="1">
      <alignment horizontal="right" vertical="center" wrapText="1"/>
      <protection locked="0"/>
    </xf>
    <xf numFmtId="0" fontId="13" fillId="0" borderId="0" xfId="44" applyFont="1" applyFill="1" applyBorder="1" applyAlignment="1" applyProtection="1">
      <alignment horizontal="right" vertical="center" wrapText="1"/>
      <protection locked="0"/>
    </xf>
    <xf numFmtId="0" fontId="14" fillId="0" borderId="2" xfId="44" applyFont="1" applyBorder="1" applyAlignment="1" applyProtection="1">
      <alignment horizontal="center" vertical="center" wrapText="1"/>
      <protection locked="0"/>
    </xf>
    <xf numFmtId="0" fontId="14" fillId="0" borderId="2" xfId="44" applyFont="1" applyFill="1" applyBorder="1" applyAlignment="1" applyProtection="1">
      <alignment horizontal="center" vertical="center" wrapText="1"/>
      <protection locked="0"/>
    </xf>
    <xf numFmtId="43" fontId="15" fillId="0" borderId="2" xfId="9" applyFont="1" applyFill="1" applyBorder="1" applyAlignment="1" applyProtection="1">
      <alignment vertical="center" wrapText="1"/>
    </xf>
    <xf numFmtId="10" fontId="15" fillId="0" borderId="2" xfId="44" applyNumberFormat="1" applyFont="1" applyFill="1" applyBorder="1" applyAlignment="1" applyProtection="1">
      <alignment vertical="center" wrapText="1"/>
      <protection locked="0"/>
    </xf>
    <xf numFmtId="0" fontId="16" fillId="0" borderId="2" xfId="0" applyFont="1" applyFill="1" applyBorder="1" applyAlignment="1" applyProtection="1">
      <alignment horizontal="left" vertical="center" wrapText="1"/>
      <protection locked="0"/>
    </xf>
    <xf numFmtId="43" fontId="15" fillId="0" borderId="2" xfId="9" applyFont="1" applyFill="1" applyBorder="1" applyAlignment="1" applyProtection="1">
      <alignment vertical="center" wrapText="1"/>
      <protection locked="0"/>
    </xf>
    <xf numFmtId="0" fontId="8" fillId="0" borderId="3" xfId="0" applyFont="1" applyFill="1" applyBorder="1" applyAlignment="1" applyProtection="1">
      <alignment horizontal="center" vertical="center" wrapText="1"/>
      <protection locked="0"/>
    </xf>
    <xf numFmtId="0" fontId="8" fillId="0" borderId="3" xfId="0" applyFont="1" applyFill="1" applyBorder="1" applyAlignment="1" applyProtection="1">
      <alignment vertical="center" wrapText="1"/>
      <protection locked="0"/>
    </xf>
    <xf numFmtId="43" fontId="17" fillId="0" borderId="2" xfId="9" applyFont="1" applyFill="1" applyBorder="1" applyAlignment="1" applyProtection="1">
      <alignment vertical="center" wrapText="1"/>
      <protection locked="0"/>
    </xf>
    <xf numFmtId="43" fontId="17" fillId="0" borderId="2" xfId="9" applyFont="1" applyFill="1" applyBorder="1" applyAlignment="1" applyProtection="1">
      <alignment vertical="center" wrapText="1"/>
    </xf>
    <xf numFmtId="0" fontId="5" fillId="0" borderId="2" xfId="44" applyFont="1" applyBorder="1" applyAlignment="1" applyProtection="1">
      <alignment horizontal="center" vertical="center" wrapText="1"/>
      <protection locked="0"/>
    </xf>
    <xf numFmtId="0" fontId="5" fillId="0" borderId="2" xfId="44" applyFont="1" applyBorder="1" applyAlignment="1" applyProtection="1">
      <alignment vertical="center" wrapText="1"/>
      <protection locked="0"/>
    </xf>
    <xf numFmtId="0" fontId="5" fillId="0" borderId="2" xfId="44" applyFont="1" applyFill="1" applyBorder="1" applyAlignment="1" applyProtection="1">
      <alignment horizontal="center" vertical="center" wrapText="1"/>
      <protection locked="0"/>
    </xf>
    <xf numFmtId="0" fontId="5" fillId="0" borderId="2" xfId="44" applyFont="1" applyFill="1" applyBorder="1" applyAlignment="1" applyProtection="1">
      <alignment vertical="center" wrapText="1"/>
      <protection locked="0"/>
    </xf>
    <xf numFmtId="0" fontId="8" fillId="0" borderId="2" xfId="0" applyFont="1" applyFill="1" applyBorder="1" applyAlignment="1" applyProtection="1">
      <alignment horizontal="center" vertical="center" wrapText="1"/>
      <protection locked="0"/>
    </xf>
    <xf numFmtId="0" fontId="8" fillId="0" borderId="2" xfId="0" applyFont="1" applyFill="1" applyBorder="1" applyAlignment="1" applyProtection="1">
      <alignment vertical="center" wrapText="1"/>
      <protection locked="0"/>
    </xf>
    <xf numFmtId="43" fontId="18" fillId="0" borderId="2" xfId="9" applyFont="1" applyFill="1" applyBorder="1" applyAlignment="1" applyProtection="1">
      <alignment vertical="center" wrapText="1"/>
      <protection locked="0"/>
    </xf>
    <xf numFmtId="43" fontId="17" fillId="0" borderId="2" xfId="9" applyFont="1" applyFill="1" applyBorder="1" applyAlignment="1" applyProtection="1">
      <alignment horizontal="right" vertical="center" wrapText="1"/>
      <protection locked="0"/>
    </xf>
    <xf numFmtId="0" fontId="16" fillId="0" borderId="0" xfId="44" applyFont="1" applyAlignment="1" applyProtection="1">
      <alignment horizontal="center" vertical="center" wrapText="1"/>
      <protection locked="0"/>
    </xf>
    <xf numFmtId="0" fontId="6" fillId="2" borderId="0" xfId="44" applyFont="1" applyFill="1" applyAlignment="1" applyProtection="1">
      <alignment horizontal="right" vertical="center" wrapText="1"/>
      <protection locked="0"/>
    </xf>
    <xf numFmtId="0" fontId="6" fillId="0" borderId="0" xfId="44" applyFont="1" applyFill="1" applyAlignment="1" applyProtection="1">
      <alignment horizontal="right" vertical="center" wrapText="1"/>
      <protection locked="0"/>
    </xf>
    <xf numFmtId="0" fontId="6" fillId="0" borderId="0" xfId="44" applyFont="1" applyAlignment="1" applyProtection="1">
      <alignment vertical="center" wrapText="1"/>
      <protection locked="0"/>
    </xf>
    <xf numFmtId="0" fontId="6" fillId="0" borderId="0" xfId="44" applyFont="1" applyFill="1" applyAlignment="1" applyProtection="1">
      <alignment vertical="center" wrapText="1"/>
      <protection locked="0"/>
    </xf>
    <xf numFmtId="0" fontId="0" fillId="0" borderId="0" xfId="0" applyProtection="1">
      <alignment vertical="center"/>
      <protection locked="0"/>
    </xf>
    <xf numFmtId="0" fontId="10" fillId="0" borderId="0" xfId="44" applyProtection="1">
      <alignment vertical="center"/>
      <protection locked="0"/>
    </xf>
    <xf numFmtId="0" fontId="16" fillId="0" borderId="0" xfId="44" applyFont="1" applyBorder="1" applyAlignment="1" applyProtection="1">
      <alignment horizontal="center" vertical="center" wrapText="1"/>
      <protection locked="0"/>
    </xf>
    <xf numFmtId="0" fontId="8" fillId="0" borderId="0" xfId="0" applyFont="1" applyAlignment="1" applyProtection="1">
      <alignment vertical="center" wrapText="1"/>
      <protection locked="0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常规_Book2 2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常规_8月行财、农业市级省十件民生实事" xfId="44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3"/>
  <sheetViews>
    <sheetView workbookViewId="0">
      <selection activeCell="D9" sqref="D9"/>
    </sheetView>
  </sheetViews>
  <sheetFormatPr defaultColWidth="9.5" defaultRowHeight="15.6"/>
  <cols>
    <col min="1" max="1" width="8.5" style="33" customWidth="1"/>
    <col min="2" max="2" width="44" style="34" customWidth="1"/>
    <col min="3" max="4" width="12.1296296296296" style="35" customWidth="1"/>
    <col min="5" max="5" width="14" style="35" customWidth="1"/>
    <col min="6" max="6" width="22.8796296296296" style="35" customWidth="1"/>
    <col min="7" max="7" width="17" style="35" customWidth="1"/>
    <col min="8" max="8" width="15.5" style="36" customWidth="1"/>
    <col min="9" max="9" width="18.6296296296296" style="37" customWidth="1"/>
    <col min="10" max="10" width="11.5" style="35" customWidth="1"/>
    <col min="11" max="13" width="9.87962962962963" style="66" customWidth="1"/>
    <col min="14" max="35" width="9.87962962962963" style="67" customWidth="1"/>
    <col min="36" max="16384" width="9.5" style="67"/>
  </cols>
  <sheetData>
    <row r="1" ht="33.75" customHeight="1" spans="1:10">
      <c r="A1" s="38" t="s">
        <v>0</v>
      </c>
      <c r="B1" s="38"/>
      <c r="C1" s="38"/>
      <c r="D1" s="38"/>
      <c r="E1" s="38"/>
      <c r="F1" s="38"/>
      <c r="G1" s="28"/>
      <c r="H1" s="39"/>
      <c r="J1" s="28"/>
    </row>
    <row r="2" ht="33.75" customHeight="1" spans="1:10">
      <c r="A2" s="2" t="s">
        <v>1</v>
      </c>
      <c r="B2" s="2"/>
      <c r="C2" s="2"/>
      <c r="D2" s="2"/>
      <c r="E2" s="2"/>
      <c r="F2" s="2"/>
      <c r="G2" s="3"/>
      <c r="H2" s="2"/>
      <c r="I2" s="2"/>
      <c r="J2" s="28"/>
    </row>
    <row r="3" ht="27.75" customHeight="1" spans="1:10">
      <c r="A3" s="40" t="s">
        <v>2</v>
      </c>
      <c r="B3" s="40"/>
      <c r="E3" s="41"/>
      <c r="F3" s="41"/>
      <c r="G3" s="41"/>
      <c r="H3" s="42"/>
      <c r="I3" s="42" t="s">
        <v>3</v>
      </c>
      <c r="J3" s="41"/>
    </row>
    <row r="4" s="61" customFormat="1" ht="26.25" customHeight="1" spans="1:10">
      <c r="A4" s="43" t="s">
        <v>4</v>
      </c>
      <c r="B4" s="43" t="s">
        <v>5</v>
      </c>
      <c r="C4" s="43" t="s">
        <v>6</v>
      </c>
      <c r="D4" s="43" t="s">
        <v>7</v>
      </c>
      <c r="E4" s="43" t="s">
        <v>8</v>
      </c>
      <c r="F4" s="43" t="s">
        <v>9</v>
      </c>
      <c r="G4" s="43" t="s">
        <v>10</v>
      </c>
      <c r="H4" s="44" t="s">
        <v>11</v>
      </c>
      <c r="I4" s="44" t="s">
        <v>12</v>
      </c>
      <c r="J4" s="68"/>
    </row>
    <row r="5" s="61" customFormat="1" ht="12.75" customHeight="1" spans="1:9">
      <c r="A5" s="43"/>
      <c r="B5" s="43"/>
      <c r="C5" s="43"/>
      <c r="D5" s="43"/>
      <c r="E5" s="43"/>
      <c r="F5" s="43"/>
      <c r="G5" s="43"/>
      <c r="H5" s="44"/>
      <c r="I5" s="44"/>
    </row>
    <row r="6" s="64" customFormat="1" ht="38.25" customHeight="1" spans="1:9">
      <c r="A6" s="43"/>
      <c r="B6" s="43" t="s">
        <v>13</v>
      </c>
      <c r="C6" s="45">
        <f>C7+C13+C18+C22+C26+C32+C37+C45+C50+C54</f>
        <v>14786</v>
      </c>
      <c r="D6" s="45">
        <f>D7+D13+D18+D22+D26+D32+D37+D45+D50+D54</f>
        <v>1538.32</v>
      </c>
      <c r="E6" s="46">
        <f>D6/C6</f>
        <v>0.104038955768971</v>
      </c>
      <c r="F6" s="46"/>
      <c r="G6" s="46"/>
      <c r="H6" s="45">
        <f>H7+H13+H18+H22+H26+H32+H37+H45+H50+H54</f>
        <v>9980.33</v>
      </c>
      <c r="I6" s="45">
        <f>I7+I13+I18+I22+I26+I32+I37+I45+I50+I54</f>
        <v>6520.345858</v>
      </c>
    </row>
    <row r="7" s="64" customFormat="1" ht="35.1" customHeight="1" spans="1:9">
      <c r="A7" s="43" t="s">
        <v>14</v>
      </c>
      <c r="B7" s="47" t="s">
        <v>15</v>
      </c>
      <c r="C7" s="45">
        <f>SUM(C8:C12)</f>
        <v>4300</v>
      </c>
      <c r="D7" s="45">
        <f>SUM(D8:D12)</f>
        <v>0</v>
      </c>
      <c r="E7" s="48">
        <f t="shared" ref="E7:E57" si="0">D7/C7</f>
        <v>0</v>
      </c>
      <c r="F7" s="48"/>
      <c r="G7" s="48"/>
      <c r="H7" s="45">
        <f>SUM(H8:H12)</f>
        <v>0</v>
      </c>
      <c r="I7" s="45">
        <f>SUM(I8:I12)</f>
        <v>0</v>
      </c>
    </row>
    <row r="8" s="64" customFormat="1" ht="35.1" customHeight="1" spans="1:9">
      <c r="A8" s="49">
        <v>1</v>
      </c>
      <c r="B8" s="50" t="s">
        <v>16</v>
      </c>
      <c r="C8" s="51"/>
      <c r="D8" s="51"/>
      <c r="E8" s="51" t="e">
        <f t="shared" si="0"/>
        <v>#DIV/0!</v>
      </c>
      <c r="F8" s="51"/>
      <c r="G8" s="51"/>
      <c r="H8" s="51"/>
      <c r="I8" s="51"/>
    </row>
    <row r="9" s="64" customFormat="1" ht="35.1" customHeight="1" spans="1:9">
      <c r="A9" s="49">
        <v>2</v>
      </c>
      <c r="B9" s="50" t="s">
        <v>17</v>
      </c>
      <c r="C9" s="51">
        <v>3000</v>
      </c>
      <c r="D9" s="52"/>
      <c r="E9" s="51">
        <f t="shared" si="0"/>
        <v>0</v>
      </c>
      <c r="F9" s="51"/>
      <c r="G9" s="51"/>
      <c r="H9" s="51"/>
      <c r="I9" s="51"/>
    </row>
    <row r="10" s="64" customFormat="1" ht="35.1" customHeight="1" spans="1:9">
      <c r="A10" s="49">
        <v>3</v>
      </c>
      <c r="B10" s="50" t="s">
        <v>18</v>
      </c>
      <c r="C10" s="51">
        <v>300</v>
      </c>
      <c r="D10" s="51"/>
      <c r="E10" s="51">
        <f t="shared" si="0"/>
        <v>0</v>
      </c>
      <c r="F10" s="51"/>
      <c r="G10" s="51"/>
      <c r="H10" s="51"/>
      <c r="I10" s="51"/>
    </row>
    <row r="11" s="64" customFormat="1" ht="35.1" customHeight="1" spans="1:9">
      <c r="A11" s="49">
        <v>4</v>
      </c>
      <c r="B11" s="50" t="s">
        <v>19</v>
      </c>
      <c r="C11" s="51"/>
      <c r="D11" s="51"/>
      <c r="E11" s="51" t="e">
        <f t="shared" si="0"/>
        <v>#DIV/0!</v>
      </c>
      <c r="F11" s="51"/>
      <c r="G11" s="51"/>
      <c r="H11" s="51"/>
      <c r="I11" s="51"/>
    </row>
    <row r="12" s="64" customFormat="1" ht="35.1" customHeight="1" spans="1:9">
      <c r="A12" s="49">
        <v>5</v>
      </c>
      <c r="B12" s="50" t="s">
        <v>20</v>
      </c>
      <c r="C12" s="51">
        <v>1000</v>
      </c>
      <c r="D12" s="51"/>
      <c r="E12" s="51">
        <f t="shared" si="0"/>
        <v>0</v>
      </c>
      <c r="F12" s="51"/>
      <c r="G12" s="51"/>
      <c r="H12" s="51"/>
      <c r="I12" s="51"/>
    </row>
    <row r="13" s="64" customFormat="1" ht="35.1" customHeight="1" spans="1:9">
      <c r="A13" s="43" t="s">
        <v>21</v>
      </c>
      <c r="B13" s="47" t="s">
        <v>22</v>
      </c>
      <c r="C13" s="45">
        <f>SUM(C14:C17)</f>
        <v>3000</v>
      </c>
      <c r="D13" s="45">
        <f>SUM(D14:D17)</f>
        <v>551</v>
      </c>
      <c r="E13" s="48">
        <f t="shared" si="0"/>
        <v>0.183666666666667</v>
      </c>
      <c r="F13" s="51"/>
      <c r="G13" s="51"/>
      <c r="H13" s="45">
        <f>SUM(H14:H17)</f>
        <v>8359.9</v>
      </c>
      <c r="I13" s="45">
        <f>SUM(I14:I17)</f>
        <v>5413</v>
      </c>
    </row>
    <row r="14" s="64" customFormat="1" ht="35.1" customHeight="1" spans="1:9">
      <c r="A14" s="53">
        <v>6</v>
      </c>
      <c r="B14" s="54" t="s">
        <v>23</v>
      </c>
      <c r="C14" s="51">
        <v>2000</v>
      </c>
      <c r="D14" s="51">
        <v>537</v>
      </c>
      <c r="E14" s="51">
        <v>0.2685</v>
      </c>
      <c r="F14" s="51" t="s">
        <v>24</v>
      </c>
      <c r="G14" s="51" t="s">
        <v>25</v>
      </c>
      <c r="H14" s="51">
        <v>4976</v>
      </c>
      <c r="I14" s="51">
        <v>4274</v>
      </c>
    </row>
    <row r="15" s="64" customFormat="1" ht="35.1" customHeight="1" spans="1:9">
      <c r="A15" s="53">
        <v>7</v>
      </c>
      <c r="B15" s="54" t="s">
        <v>26</v>
      </c>
      <c r="C15" s="51"/>
      <c r="D15" s="51">
        <v>3</v>
      </c>
      <c r="E15" s="51" t="e">
        <v>#DIV/0!</v>
      </c>
      <c r="F15" s="51" t="s">
        <v>27</v>
      </c>
      <c r="G15" s="51" t="s">
        <v>28</v>
      </c>
      <c r="H15" s="51">
        <v>2571.9</v>
      </c>
      <c r="I15" s="51">
        <v>1139</v>
      </c>
    </row>
    <row r="16" s="65" customFormat="1" ht="35.1" customHeight="1" spans="1:9">
      <c r="A16" s="55">
        <v>8</v>
      </c>
      <c r="B16" s="56" t="s">
        <v>29</v>
      </c>
      <c r="C16" s="51">
        <v>1000</v>
      </c>
      <c r="D16" s="51">
        <v>11</v>
      </c>
      <c r="E16" s="51">
        <v>0.011</v>
      </c>
      <c r="F16" s="51" t="s">
        <v>30</v>
      </c>
      <c r="G16" s="51" t="s">
        <v>31</v>
      </c>
      <c r="H16" s="51">
        <v>812</v>
      </c>
      <c r="I16" s="51"/>
    </row>
    <row r="17" s="65" customFormat="1" ht="35.1" customHeight="1" spans="1:9">
      <c r="A17" s="55">
        <v>9</v>
      </c>
      <c r="B17" s="56" t="s">
        <v>32</v>
      </c>
      <c r="C17" s="51"/>
      <c r="D17" s="51"/>
      <c r="E17" s="51" t="e">
        <f t="shared" si="0"/>
        <v>#DIV/0!</v>
      </c>
      <c r="F17" s="51"/>
      <c r="G17" s="51"/>
      <c r="H17" s="51"/>
      <c r="I17" s="51"/>
    </row>
    <row r="18" s="64" customFormat="1" ht="35.1" customHeight="1" spans="1:9">
      <c r="A18" s="43" t="s">
        <v>33</v>
      </c>
      <c r="B18" s="47" t="s">
        <v>34</v>
      </c>
      <c r="C18" s="45">
        <f>SUM(C19:C21)</f>
        <v>40</v>
      </c>
      <c r="D18" s="45">
        <f>SUM(D19:D21)</f>
        <v>29.8</v>
      </c>
      <c r="E18" s="48">
        <f t="shared" si="0"/>
        <v>0.745</v>
      </c>
      <c r="F18" s="48"/>
      <c r="G18" s="48"/>
      <c r="H18" s="45">
        <f>SUM(H19:H21)</f>
        <v>125.5</v>
      </c>
      <c r="I18" s="45">
        <f>SUM(I19:I21)</f>
        <v>30</v>
      </c>
    </row>
    <row r="19" s="64" customFormat="1" ht="35.1" customHeight="1" spans="1:9">
      <c r="A19" s="57">
        <v>10</v>
      </c>
      <c r="B19" s="58" t="s">
        <v>35</v>
      </c>
      <c r="C19" s="51">
        <v>40</v>
      </c>
      <c r="D19" s="51">
        <v>29.8</v>
      </c>
      <c r="E19" s="51">
        <v>0.745</v>
      </c>
      <c r="F19" s="51"/>
      <c r="G19" s="51" t="s">
        <v>36</v>
      </c>
      <c r="H19" s="51">
        <v>125.5</v>
      </c>
      <c r="I19" s="51">
        <v>30</v>
      </c>
    </row>
    <row r="20" s="64" customFormat="1" ht="33" customHeight="1" spans="1:9">
      <c r="A20" s="57">
        <v>11</v>
      </c>
      <c r="B20" s="58" t="s">
        <v>37</v>
      </c>
      <c r="C20" s="51"/>
      <c r="D20" s="51"/>
      <c r="E20" s="51" t="e">
        <f t="shared" si="0"/>
        <v>#DIV/0!</v>
      </c>
      <c r="F20" s="51"/>
      <c r="G20" s="51"/>
      <c r="H20" s="51"/>
      <c r="I20" s="51"/>
    </row>
    <row r="21" s="64" customFormat="1" ht="15" customHeight="1" spans="1:9">
      <c r="A21" s="57">
        <v>12</v>
      </c>
      <c r="B21" s="58" t="s">
        <v>38</v>
      </c>
      <c r="C21" s="51"/>
      <c r="D21" s="51"/>
      <c r="E21" s="51" t="e">
        <f t="shared" si="0"/>
        <v>#DIV/0!</v>
      </c>
      <c r="F21" s="51"/>
      <c r="G21" s="51"/>
      <c r="H21" s="51"/>
      <c r="I21" s="51"/>
    </row>
    <row r="22" s="64" customFormat="1" ht="15" customHeight="1" spans="1:9">
      <c r="A22" s="43" t="s">
        <v>39</v>
      </c>
      <c r="B22" s="47" t="s">
        <v>40</v>
      </c>
      <c r="C22" s="45">
        <f>SUM(C23:C25)</f>
        <v>62</v>
      </c>
      <c r="D22" s="45">
        <f>SUM(D23:D25)</f>
        <v>0</v>
      </c>
      <c r="E22" s="48">
        <f t="shared" si="0"/>
        <v>0</v>
      </c>
      <c r="F22" s="48"/>
      <c r="G22" s="48"/>
      <c r="H22" s="45">
        <f>SUM(H23:H25)</f>
        <v>268.42</v>
      </c>
      <c r="I22" s="45">
        <f>SUM(I23:I25)</f>
        <v>0</v>
      </c>
    </row>
    <row r="23" s="64" customFormat="1" ht="23.45" customHeight="1" spans="1:9">
      <c r="A23" s="57">
        <v>13</v>
      </c>
      <c r="B23" s="58" t="s">
        <v>41</v>
      </c>
      <c r="C23" s="51">
        <v>62</v>
      </c>
      <c r="D23" s="51"/>
      <c r="E23" s="51">
        <v>0</v>
      </c>
      <c r="F23" s="51"/>
      <c r="G23" s="51" t="s">
        <v>42</v>
      </c>
      <c r="H23" s="51">
        <v>268.42</v>
      </c>
      <c r="I23" s="51"/>
    </row>
    <row r="24" s="64" customFormat="1" ht="23.45" customHeight="1" spans="1:9">
      <c r="A24" s="57">
        <v>14</v>
      </c>
      <c r="B24" s="58" t="s">
        <v>43</v>
      </c>
      <c r="C24" s="51"/>
      <c r="D24" s="51"/>
      <c r="E24" s="51" t="e">
        <f t="shared" si="0"/>
        <v>#DIV/0!</v>
      </c>
      <c r="F24" s="51"/>
      <c r="G24" s="51"/>
      <c r="H24" s="51"/>
      <c r="I24" s="51"/>
    </row>
    <row r="25" s="64" customFormat="1" ht="23.45" customHeight="1" spans="1:9">
      <c r="A25" s="57">
        <v>15</v>
      </c>
      <c r="B25" s="58" t="s">
        <v>44</v>
      </c>
      <c r="C25" s="51"/>
      <c r="D25" s="51"/>
      <c r="E25" s="51" t="e">
        <f t="shared" si="0"/>
        <v>#DIV/0!</v>
      </c>
      <c r="F25" s="51"/>
      <c r="G25" s="51"/>
      <c r="H25" s="51"/>
      <c r="I25" s="51"/>
    </row>
    <row r="26" s="64" customFormat="1" ht="23.45" customHeight="1" spans="1:9">
      <c r="A26" s="43" t="s">
        <v>45</v>
      </c>
      <c r="B26" s="47" t="s">
        <v>46</v>
      </c>
      <c r="C26" s="45">
        <f>SUM(C27:C31)</f>
        <v>2300</v>
      </c>
      <c r="D26" s="45">
        <f>SUM(D27:D31)</f>
        <v>10</v>
      </c>
      <c r="E26" s="48">
        <f t="shared" si="0"/>
        <v>0.00434782608695652</v>
      </c>
      <c r="F26" s="48"/>
      <c r="G26" s="48"/>
      <c r="H26" s="45">
        <f>SUM(H27:H31)</f>
        <v>510</v>
      </c>
      <c r="I26" s="45">
        <f>SUM(I27:I31)</f>
        <v>510</v>
      </c>
    </row>
    <row r="27" s="64" customFormat="1" ht="23.45" customHeight="1" spans="1:10">
      <c r="A27" s="57">
        <v>16</v>
      </c>
      <c r="B27" s="58" t="s">
        <v>47</v>
      </c>
      <c r="C27" s="51">
        <v>500</v>
      </c>
      <c r="D27" s="51">
        <v>0</v>
      </c>
      <c r="E27" s="51">
        <v>0</v>
      </c>
      <c r="F27" s="51" t="s">
        <v>48</v>
      </c>
      <c r="G27" s="51" t="s">
        <v>49</v>
      </c>
      <c r="H27" s="51">
        <v>510</v>
      </c>
      <c r="I27" s="51">
        <v>510</v>
      </c>
      <c r="J27" s="64" t="s">
        <v>50</v>
      </c>
    </row>
    <row r="28" s="64" customFormat="1" ht="23.45" customHeight="1" spans="1:9">
      <c r="A28" s="57">
        <v>17</v>
      </c>
      <c r="B28" s="58" t="s">
        <v>51</v>
      </c>
      <c r="C28" s="51"/>
      <c r="D28" s="51"/>
      <c r="E28" s="51" t="e">
        <f t="shared" si="0"/>
        <v>#DIV/0!</v>
      </c>
      <c r="F28" s="51"/>
      <c r="G28" s="51"/>
      <c r="H28" s="51"/>
      <c r="I28" s="51"/>
    </row>
    <row r="29" s="64" customFormat="1" ht="23.45" customHeight="1" spans="1:9">
      <c r="A29" s="57">
        <v>18</v>
      </c>
      <c r="B29" s="58" t="s">
        <v>52</v>
      </c>
      <c r="C29" s="51">
        <v>1000</v>
      </c>
      <c r="D29" s="51"/>
      <c r="E29" s="51">
        <f t="shared" si="0"/>
        <v>0</v>
      </c>
      <c r="F29" s="51"/>
      <c r="G29" s="51"/>
      <c r="H29" s="51"/>
      <c r="I29" s="51"/>
    </row>
    <row r="30" s="64" customFormat="1" ht="23.45" customHeight="1" spans="1:9">
      <c r="A30" s="57">
        <v>19</v>
      </c>
      <c r="B30" s="58" t="s">
        <v>53</v>
      </c>
      <c r="C30" s="51">
        <v>800</v>
      </c>
      <c r="D30" s="51">
        <v>10</v>
      </c>
      <c r="E30" s="51">
        <v>0.0125</v>
      </c>
      <c r="F30" s="51" t="s">
        <v>54</v>
      </c>
      <c r="G30" s="51"/>
      <c r="H30" s="51"/>
      <c r="I30" s="51"/>
    </row>
    <row r="31" s="64" customFormat="1" ht="23.45" customHeight="1" spans="1:9">
      <c r="A31" s="57">
        <v>20</v>
      </c>
      <c r="B31" s="58" t="s">
        <v>55</v>
      </c>
      <c r="C31" s="51"/>
      <c r="D31" s="51"/>
      <c r="E31" s="51" t="e">
        <f t="shared" si="0"/>
        <v>#DIV/0!</v>
      </c>
      <c r="F31" s="51"/>
      <c r="G31" s="51"/>
      <c r="H31" s="51"/>
      <c r="I31" s="51"/>
    </row>
    <row r="32" s="64" customFormat="1" ht="23.45" customHeight="1" spans="1:9">
      <c r="A32" s="43" t="s">
        <v>56</v>
      </c>
      <c r="B32" s="47" t="s">
        <v>57</v>
      </c>
      <c r="C32" s="45">
        <f>SUM(C33:C36)</f>
        <v>300</v>
      </c>
      <c r="D32" s="45">
        <f>SUM(D33:D36)</f>
        <v>0</v>
      </c>
      <c r="E32" s="48">
        <f t="shared" si="0"/>
        <v>0</v>
      </c>
      <c r="F32" s="48"/>
      <c r="G32" s="48"/>
      <c r="H32" s="45">
        <f>SUM(H33:H36)</f>
        <v>0</v>
      </c>
      <c r="I32" s="45">
        <f>SUM(I33:I36)</f>
        <v>0</v>
      </c>
    </row>
    <row r="33" s="64" customFormat="1" ht="23.45" customHeight="1" spans="1:9">
      <c r="A33" s="57">
        <v>21</v>
      </c>
      <c r="B33" s="58" t="s">
        <v>58</v>
      </c>
      <c r="C33" s="51"/>
      <c r="D33" s="51"/>
      <c r="E33" s="51" t="e">
        <f t="shared" si="0"/>
        <v>#DIV/0!</v>
      </c>
      <c r="F33" s="51"/>
      <c r="G33" s="51"/>
      <c r="H33" s="51"/>
      <c r="I33" s="51"/>
    </row>
    <row r="34" s="64" customFormat="1" ht="23.45" customHeight="1" spans="1:9">
      <c r="A34" s="57">
        <v>22</v>
      </c>
      <c r="B34" s="58" t="s">
        <v>59</v>
      </c>
      <c r="C34" s="51"/>
      <c r="D34" s="51"/>
      <c r="E34" s="51" t="e">
        <f t="shared" si="0"/>
        <v>#DIV/0!</v>
      </c>
      <c r="F34" s="51"/>
      <c r="G34" s="51"/>
      <c r="H34" s="51"/>
      <c r="I34" s="51"/>
    </row>
    <row r="35" s="64" customFormat="1" ht="23.45" customHeight="1" spans="1:9">
      <c r="A35" s="57">
        <v>23</v>
      </c>
      <c r="B35" s="58" t="s">
        <v>60</v>
      </c>
      <c r="C35" s="51">
        <v>300</v>
      </c>
      <c r="D35" s="51"/>
      <c r="E35" s="51">
        <f t="shared" si="0"/>
        <v>0</v>
      </c>
      <c r="F35" s="51"/>
      <c r="G35" s="51"/>
      <c r="H35" s="51"/>
      <c r="I35" s="51"/>
    </row>
    <row r="36" s="64" customFormat="1" ht="23.45" customHeight="1" spans="1:9">
      <c r="A36" s="57">
        <v>24</v>
      </c>
      <c r="B36" s="58" t="s">
        <v>61</v>
      </c>
      <c r="C36" s="51"/>
      <c r="D36" s="51"/>
      <c r="E36" s="51" t="e">
        <f t="shared" si="0"/>
        <v>#DIV/0!</v>
      </c>
      <c r="F36" s="51"/>
      <c r="G36" s="51"/>
      <c r="H36" s="51"/>
      <c r="I36" s="51"/>
    </row>
    <row r="37" s="64" customFormat="1" ht="23.45" customHeight="1" spans="1:9">
      <c r="A37" s="43" t="s">
        <v>62</v>
      </c>
      <c r="B37" s="47" t="s">
        <v>63</v>
      </c>
      <c r="C37" s="45">
        <f>SUM(C38:C44)</f>
        <v>570</v>
      </c>
      <c r="D37" s="45">
        <f>SUM(D38:D44)</f>
        <v>30</v>
      </c>
      <c r="E37" s="48">
        <f t="shared" si="0"/>
        <v>0.0526315789473684</v>
      </c>
      <c r="F37" s="48"/>
      <c r="G37" s="48"/>
      <c r="H37" s="45">
        <f>SUM(H38:H44)</f>
        <v>16.4</v>
      </c>
      <c r="I37" s="45">
        <f>SUM(I38:I44)</f>
        <v>0</v>
      </c>
    </row>
    <row r="38" s="64" customFormat="1" ht="23.45" customHeight="1" spans="1:9">
      <c r="A38" s="57">
        <v>25</v>
      </c>
      <c r="B38" s="58" t="s">
        <v>64</v>
      </c>
      <c r="C38" s="51">
        <v>60</v>
      </c>
      <c r="D38" s="51"/>
      <c r="E38" s="51">
        <v>0</v>
      </c>
      <c r="F38" s="51" t="s">
        <v>65</v>
      </c>
      <c r="G38" s="51"/>
      <c r="H38" s="51"/>
      <c r="I38" s="51"/>
    </row>
    <row r="39" s="64" customFormat="1" ht="23.45" customHeight="1" spans="1:9">
      <c r="A39" s="57">
        <v>26</v>
      </c>
      <c r="B39" s="58" t="s">
        <v>66</v>
      </c>
      <c r="C39" s="51">
        <v>30</v>
      </c>
      <c r="D39" s="51"/>
      <c r="E39" s="51">
        <v>0</v>
      </c>
      <c r="F39" s="51" t="s">
        <v>67</v>
      </c>
      <c r="G39" s="51"/>
      <c r="H39" s="51"/>
      <c r="I39" s="51"/>
    </row>
    <row r="40" s="64" customFormat="1" ht="23.45" customHeight="1" spans="1:9">
      <c r="A40" s="57">
        <v>27</v>
      </c>
      <c r="B40" s="58" t="s">
        <v>68</v>
      </c>
      <c r="C40" s="51">
        <v>50</v>
      </c>
      <c r="D40" s="51"/>
      <c r="E40" s="51">
        <v>0</v>
      </c>
      <c r="F40" s="51" t="s">
        <v>65</v>
      </c>
      <c r="G40" s="51"/>
      <c r="H40" s="51"/>
      <c r="I40" s="51"/>
    </row>
    <row r="41" s="64" customFormat="1" ht="23.45" customHeight="1" spans="1:10">
      <c r="A41" s="57">
        <v>28</v>
      </c>
      <c r="B41" s="58" t="s">
        <v>69</v>
      </c>
      <c r="C41" s="51">
        <v>30</v>
      </c>
      <c r="D41" s="51"/>
      <c r="E41" s="51">
        <v>0</v>
      </c>
      <c r="F41" s="51"/>
      <c r="G41" s="51"/>
      <c r="H41" s="51"/>
      <c r="I41" s="51"/>
      <c r="J41" s="64" t="s">
        <v>70</v>
      </c>
    </row>
    <row r="42" s="64" customFormat="1" ht="23.45" customHeight="1" spans="1:9">
      <c r="A42" s="57">
        <v>29</v>
      </c>
      <c r="B42" s="58" t="s">
        <v>71</v>
      </c>
      <c r="C42" s="51">
        <v>300</v>
      </c>
      <c r="D42" s="51">
        <v>30</v>
      </c>
      <c r="E42" s="51">
        <v>0.1</v>
      </c>
      <c r="F42" s="51" t="s">
        <v>72</v>
      </c>
      <c r="G42" s="51" t="s">
        <v>73</v>
      </c>
      <c r="H42" s="51">
        <v>16.4</v>
      </c>
      <c r="I42" s="51"/>
    </row>
    <row r="43" s="64" customFormat="1" ht="23.45" customHeight="1" spans="1:9">
      <c r="A43" s="57">
        <v>30</v>
      </c>
      <c r="B43" s="58" t="s">
        <v>74</v>
      </c>
      <c r="C43" s="51">
        <v>100</v>
      </c>
      <c r="D43" s="51"/>
      <c r="E43" s="51">
        <v>0</v>
      </c>
      <c r="F43" s="51" t="s">
        <v>75</v>
      </c>
      <c r="G43" s="51"/>
      <c r="H43" s="51"/>
      <c r="I43" s="51"/>
    </row>
    <row r="44" s="64" customFormat="1" ht="23.45" customHeight="1" spans="1:9">
      <c r="A44" s="57">
        <v>31</v>
      </c>
      <c r="B44" s="58" t="s">
        <v>76</v>
      </c>
      <c r="C44" s="51"/>
      <c r="D44" s="51"/>
      <c r="E44" s="51" t="e">
        <f t="shared" si="0"/>
        <v>#DIV/0!</v>
      </c>
      <c r="F44" s="51"/>
      <c r="G44" s="51"/>
      <c r="H44" s="51"/>
      <c r="I44" s="51"/>
    </row>
    <row r="45" s="64" customFormat="1" ht="23.45" customHeight="1" spans="1:9">
      <c r="A45" s="43" t="s">
        <v>77</v>
      </c>
      <c r="B45" s="47" t="s">
        <v>78</v>
      </c>
      <c r="C45" s="45">
        <f>SUM(C46:C49)</f>
        <v>3535</v>
      </c>
      <c r="D45" s="45">
        <f>SUM(D46:D49)</f>
        <v>914.29</v>
      </c>
      <c r="E45" s="48">
        <f t="shared" si="0"/>
        <v>0.258639321074965</v>
      </c>
      <c r="F45" s="48"/>
      <c r="G45" s="48"/>
      <c r="H45" s="45">
        <f>SUM(H46:H49)</f>
        <v>576</v>
      </c>
      <c r="I45" s="45">
        <f>SUM(I46:I49)</f>
        <v>538.56</v>
      </c>
    </row>
    <row r="46" s="64" customFormat="1" ht="23.45" customHeight="1" spans="1:10">
      <c r="A46" s="57">
        <v>32</v>
      </c>
      <c r="B46" s="58" t="s">
        <v>79</v>
      </c>
      <c r="C46" s="51">
        <v>1000</v>
      </c>
      <c r="D46" s="51">
        <v>320.31</v>
      </c>
      <c r="E46" s="51">
        <v>0.30031</v>
      </c>
      <c r="F46" s="51" t="s">
        <v>48</v>
      </c>
      <c r="G46" s="51"/>
      <c r="H46" s="59"/>
      <c r="I46" s="59"/>
      <c r="J46" s="64" t="s">
        <v>80</v>
      </c>
    </row>
    <row r="47" s="64" customFormat="1" ht="23.45" customHeight="1" spans="1:9">
      <c r="A47" s="57">
        <v>33</v>
      </c>
      <c r="B47" s="58" t="s">
        <v>81</v>
      </c>
      <c r="C47" s="51">
        <v>100</v>
      </c>
      <c r="D47" s="51">
        <v>100</v>
      </c>
      <c r="E47" s="51">
        <v>1</v>
      </c>
      <c r="F47" s="51"/>
      <c r="G47" s="51"/>
      <c r="H47" s="59"/>
      <c r="I47" s="59"/>
    </row>
    <row r="48" s="64" customFormat="1" ht="23.45" customHeight="1" spans="1:10">
      <c r="A48" s="57">
        <v>34</v>
      </c>
      <c r="B48" s="58" t="s">
        <v>82</v>
      </c>
      <c r="C48" s="51">
        <v>1935</v>
      </c>
      <c r="D48" s="51">
        <v>201.16</v>
      </c>
      <c r="E48" s="51">
        <v>0.0888113695090439</v>
      </c>
      <c r="F48" s="51"/>
      <c r="G48" s="51"/>
      <c r="H48" s="59"/>
      <c r="I48" s="59"/>
      <c r="J48" s="64" t="s">
        <v>83</v>
      </c>
    </row>
    <row r="49" s="64" customFormat="1" ht="23.45" customHeight="1" spans="1:10">
      <c r="A49" s="57">
        <v>35</v>
      </c>
      <c r="B49" s="58" t="s">
        <v>84</v>
      </c>
      <c r="C49" s="51">
        <v>500</v>
      </c>
      <c r="D49" s="51">
        <v>292.82</v>
      </c>
      <c r="E49" s="51">
        <v>0.58564</v>
      </c>
      <c r="F49" s="51"/>
      <c r="G49" s="51" t="s">
        <v>85</v>
      </c>
      <c r="H49" s="59">
        <v>576</v>
      </c>
      <c r="I49" s="59">
        <v>538.56</v>
      </c>
      <c r="J49" s="64" t="s">
        <v>86</v>
      </c>
    </row>
    <row r="50" s="64" customFormat="1" ht="23.45" customHeight="1" spans="1:9">
      <c r="A50" s="43" t="s">
        <v>87</v>
      </c>
      <c r="B50" s="47" t="s">
        <v>88</v>
      </c>
      <c r="C50" s="45">
        <f>SUM(C51:C53)</f>
        <v>650</v>
      </c>
      <c r="D50" s="45">
        <f>SUM(D51:D53)</f>
        <v>0</v>
      </c>
      <c r="E50" s="48">
        <f t="shared" si="0"/>
        <v>0</v>
      </c>
      <c r="F50" s="48"/>
      <c r="G50" s="48"/>
      <c r="H50" s="45">
        <f>SUM(H51:H53)</f>
        <v>124.11</v>
      </c>
      <c r="I50" s="45">
        <f>SUM(I51:I53)</f>
        <v>28.785858</v>
      </c>
    </row>
    <row r="51" s="64" customFormat="1" ht="23.45" customHeight="1" spans="1:9">
      <c r="A51" s="57">
        <v>36</v>
      </c>
      <c r="B51" s="58" t="s">
        <v>89</v>
      </c>
      <c r="C51" s="51"/>
      <c r="D51" s="60"/>
      <c r="E51" s="51" t="e">
        <f t="shared" si="0"/>
        <v>#DIV/0!</v>
      </c>
      <c r="F51" s="51"/>
      <c r="G51" s="51" t="s">
        <v>90</v>
      </c>
      <c r="H51" s="59">
        <v>124.11</v>
      </c>
      <c r="I51" s="59">
        <v>28.785858</v>
      </c>
    </row>
    <row r="52" s="64" customFormat="1" ht="23.45" customHeight="1" spans="1:9">
      <c r="A52" s="57">
        <v>37</v>
      </c>
      <c r="B52" s="58" t="s">
        <v>91</v>
      </c>
      <c r="C52" s="51">
        <v>500</v>
      </c>
      <c r="D52" s="60"/>
      <c r="E52" s="51">
        <f t="shared" si="0"/>
        <v>0</v>
      </c>
      <c r="F52" s="51" t="s">
        <v>54</v>
      </c>
      <c r="G52" s="51"/>
      <c r="H52" s="59"/>
      <c r="I52" s="59"/>
    </row>
    <row r="53" s="64" customFormat="1" ht="23.45" customHeight="1" spans="1:9">
      <c r="A53" s="57">
        <v>38</v>
      </c>
      <c r="B53" s="58" t="s">
        <v>92</v>
      </c>
      <c r="C53" s="51">
        <v>150</v>
      </c>
      <c r="D53" s="60"/>
      <c r="E53" s="51">
        <f t="shared" si="0"/>
        <v>0</v>
      </c>
      <c r="F53" s="51" t="s">
        <v>54</v>
      </c>
      <c r="G53" s="51"/>
      <c r="H53" s="59"/>
      <c r="I53" s="59"/>
    </row>
    <row r="54" s="64" customFormat="1" ht="23.45" customHeight="1" spans="1:9">
      <c r="A54" s="43" t="s">
        <v>93</v>
      </c>
      <c r="B54" s="47" t="s">
        <v>94</v>
      </c>
      <c r="C54" s="45">
        <f>SUM(C55:C57)</f>
        <v>29</v>
      </c>
      <c r="D54" s="45">
        <f>SUM(D55:D57)</f>
        <v>3.23</v>
      </c>
      <c r="E54" s="48">
        <f t="shared" si="0"/>
        <v>0.111379310344828</v>
      </c>
      <c r="F54" s="48"/>
      <c r="G54" s="48"/>
      <c r="H54" s="45">
        <f>SUM(H55:H57)</f>
        <v>0</v>
      </c>
      <c r="I54" s="45">
        <f>SUM(I55:I57)</f>
        <v>0</v>
      </c>
    </row>
    <row r="55" s="64" customFormat="1" ht="23.45" customHeight="1" spans="1:9">
      <c r="A55" s="57">
        <v>39</v>
      </c>
      <c r="B55" s="58" t="s">
        <v>95</v>
      </c>
      <c r="C55" s="51"/>
      <c r="D55" s="60"/>
      <c r="E55" s="51" t="e">
        <f t="shared" si="0"/>
        <v>#DIV/0!</v>
      </c>
      <c r="F55" s="51"/>
      <c r="G55" s="51"/>
      <c r="H55" s="59"/>
      <c r="I55" s="59"/>
    </row>
    <row r="56" s="64" customFormat="1" ht="23.45" customHeight="1" spans="1:9">
      <c r="A56" s="57">
        <v>40</v>
      </c>
      <c r="B56" s="58" t="s">
        <v>96</v>
      </c>
      <c r="C56" s="51">
        <v>12</v>
      </c>
      <c r="D56" s="60">
        <v>3.23</v>
      </c>
      <c r="E56" s="51">
        <v>0.269166666666667</v>
      </c>
      <c r="F56" s="51"/>
      <c r="G56" s="51"/>
      <c r="H56" s="59"/>
      <c r="I56" s="59"/>
    </row>
    <row r="57" s="64" customFormat="1" ht="23.45" customHeight="1" spans="1:9">
      <c r="A57" s="57">
        <v>41</v>
      </c>
      <c r="B57" s="58" t="s">
        <v>97</v>
      </c>
      <c r="C57" s="51">
        <v>17</v>
      </c>
      <c r="D57" s="51"/>
      <c r="E57" s="51">
        <v>0</v>
      </c>
      <c r="F57" s="51" t="s">
        <v>98</v>
      </c>
      <c r="G57" s="51"/>
      <c r="H57" s="59"/>
      <c r="I57" s="59"/>
    </row>
    <row r="58" s="64" customFormat="1" ht="10.8" spans="1:13">
      <c r="A58" s="24" t="s">
        <v>99</v>
      </c>
      <c r="B58" s="24"/>
      <c r="C58" s="24"/>
      <c r="D58" s="24"/>
      <c r="E58" s="24"/>
      <c r="F58" s="25"/>
      <c r="G58" s="26"/>
      <c r="H58" s="27"/>
      <c r="I58" s="32"/>
      <c r="J58" s="26"/>
      <c r="K58" s="69"/>
      <c r="L58" s="69"/>
      <c r="M58" s="69"/>
    </row>
    <row r="59" s="64" customFormat="1" ht="10.8" spans="1:13">
      <c r="A59" s="24" t="s">
        <v>100</v>
      </c>
      <c r="B59" s="24"/>
      <c r="C59" s="24"/>
      <c r="D59" s="24"/>
      <c r="E59" s="24"/>
      <c r="F59" s="24"/>
      <c r="G59" s="26"/>
      <c r="H59" s="27"/>
      <c r="I59" s="32"/>
      <c r="J59" s="26"/>
      <c r="K59" s="69"/>
      <c r="L59" s="69"/>
      <c r="M59" s="69"/>
    </row>
    <row r="60" s="64" customFormat="1" ht="10.8" spans="1:13">
      <c r="A60" s="24"/>
      <c r="B60" s="24"/>
      <c r="C60" s="24"/>
      <c r="D60" s="24"/>
      <c r="E60" s="24"/>
      <c r="F60" s="25"/>
      <c r="G60" s="26"/>
      <c r="H60" s="27"/>
      <c r="I60" s="32"/>
      <c r="J60" s="26"/>
      <c r="K60" s="69"/>
      <c r="L60" s="69"/>
      <c r="M60" s="69"/>
    </row>
    <row r="61" s="64" customFormat="1" ht="10.8" spans="1:13">
      <c r="A61" s="61"/>
      <c r="B61" s="62" t="s">
        <v>101</v>
      </c>
      <c r="C61" s="26">
        <f>C6-C7-C13-SUM(C18:C57)</f>
        <v>-7486</v>
      </c>
      <c r="D61" s="26">
        <f>D6-D7-D13-SUM(D18:D57)</f>
        <v>-987.32</v>
      </c>
      <c r="E61" s="26"/>
      <c r="F61" s="26"/>
      <c r="G61" s="26"/>
      <c r="H61" s="26">
        <f>H6-H7-H13-SUM(H18:H57)</f>
        <v>-1620.43</v>
      </c>
      <c r="I61" s="26">
        <f>I6-I7-I13-SUM(I18:I57)</f>
        <v>-1107.345858</v>
      </c>
      <c r="J61" s="26"/>
      <c r="K61" s="69"/>
      <c r="L61" s="69"/>
      <c r="M61" s="69"/>
    </row>
    <row r="62" s="64" customFormat="1" ht="10.8" spans="1:13">
      <c r="A62" s="61"/>
      <c r="B62" s="63"/>
      <c r="C62" s="26">
        <f t="shared" ref="C62:I62" si="1">C13-SUM(C14:C17)</f>
        <v>0</v>
      </c>
      <c r="D62" s="26">
        <f t="shared" si="1"/>
        <v>0</v>
      </c>
      <c r="E62" s="26"/>
      <c r="F62" s="26"/>
      <c r="G62" s="26"/>
      <c r="H62" s="26">
        <f t="shared" si="1"/>
        <v>0</v>
      </c>
      <c r="I62" s="26">
        <f t="shared" si="1"/>
        <v>0</v>
      </c>
      <c r="J62" s="26"/>
      <c r="K62" s="69"/>
      <c r="L62" s="69"/>
      <c r="M62" s="69"/>
    </row>
    <row r="63" s="64" customFormat="1" ht="10.8" spans="1:13">
      <c r="A63" s="61"/>
      <c r="C63" s="26"/>
      <c r="D63" s="26"/>
      <c r="E63" s="26"/>
      <c r="F63" s="26"/>
      <c r="G63" s="26"/>
      <c r="H63" s="27"/>
      <c r="I63" s="32"/>
      <c r="J63" s="26"/>
      <c r="K63" s="69"/>
      <c r="L63" s="69"/>
      <c r="M63" s="69"/>
    </row>
  </sheetData>
  <sheetProtection password="CF44" sheet="1" objects="1" scenarios="1"/>
  <mergeCells count="15">
    <mergeCell ref="A1:F1"/>
    <mergeCell ref="A2:I2"/>
    <mergeCell ref="A3:B3"/>
    <mergeCell ref="A58:E58"/>
    <mergeCell ref="A59:F59"/>
    <mergeCell ref="A60:E60"/>
    <mergeCell ref="A4:A6"/>
    <mergeCell ref="B4:B5"/>
    <mergeCell ref="C4:C5"/>
    <mergeCell ref="D4:D5"/>
    <mergeCell ref="E4:E5"/>
    <mergeCell ref="F4:F5"/>
    <mergeCell ref="G4:G5"/>
    <mergeCell ref="H4:H5"/>
    <mergeCell ref="I4:I5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3"/>
  <sheetViews>
    <sheetView workbookViewId="0">
      <selection activeCell="L29" sqref="L29"/>
    </sheetView>
  </sheetViews>
  <sheetFormatPr defaultColWidth="9" defaultRowHeight="15.6"/>
  <cols>
    <col min="1" max="1" width="8.5" style="33" customWidth="1"/>
    <col min="2" max="2" width="44" style="34" customWidth="1"/>
    <col min="3" max="4" width="12.1296296296296" style="35" customWidth="1"/>
    <col min="5" max="5" width="14" style="35" customWidth="1"/>
    <col min="6" max="6" width="22.8796296296296" style="35" customWidth="1"/>
    <col min="7" max="7" width="17" style="35" customWidth="1"/>
    <col min="8" max="8" width="15.5" style="36" customWidth="1"/>
    <col min="9" max="9" width="18.6296296296296" style="37" customWidth="1"/>
  </cols>
  <sheetData>
    <row r="1" ht="20.4" spans="1:8">
      <c r="A1" s="38" t="s">
        <v>0</v>
      </c>
      <c r="B1" s="38"/>
      <c r="C1" s="38"/>
      <c r="D1" s="38"/>
      <c r="E1" s="38"/>
      <c r="F1" s="38"/>
      <c r="G1" s="28"/>
      <c r="H1" s="39"/>
    </row>
    <row r="2" ht="25.8" spans="1:9">
      <c r="A2" s="2" t="s">
        <v>102</v>
      </c>
      <c r="B2" s="2"/>
      <c r="C2" s="2"/>
      <c r="D2" s="2"/>
      <c r="E2" s="2"/>
      <c r="F2" s="2"/>
      <c r="G2" s="3"/>
      <c r="H2" s="2"/>
      <c r="I2" s="2"/>
    </row>
    <row r="3" spans="1:9">
      <c r="A3" s="40" t="s">
        <v>2</v>
      </c>
      <c r="B3" s="40"/>
      <c r="E3" s="41"/>
      <c r="F3" s="41"/>
      <c r="G3" s="41"/>
      <c r="H3" s="42"/>
      <c r="I3" s="42" t="s">
        <v>3</v>
      </c>
    </row>
    <row r="4" ht="14.4" spans="1:9">
      <c r="A4" s="43" t="s">
        <v>4</v>
      </c>
      <c r="B4" s="43" t="s">
        <v>5</v>
      </c>
      <c r="C4" s="43" t="s">
        <v>6</v>
      </c>
      <c r="D4" s="43" t="s">
        <v>7</v>
      </c>
      <c r="E4" s="43" t="s">
        <v>8</v>
      </c>
      <c r="F4" s="43" t="s">
        <v>9</v>
      </c>
      <c r="G4" s="43" t="s">
        <v>10</v>
      </c>
      <c r="H4" s="44" t="s">
        <v>11</v>
      </c>
      <c r="I4" s="44" t="s">
        <v>12</v>
      </c>
    </row>
    <row r="5" ht="14.4" spans="1:9">
      <c r="A5" s="43"/>
      <c r="B5" s="43"/>
      <c r="C5" s="43"/>
      <c r="D5" s="43"/>
      <c r="E5" s="43"/>
      <c r="F5" s="43"/>
      <c r="G5" s="43"/>
      <c r="H5" s="44"/>
      <c r="I5" s="44"/>
    </row>
    <row r="6" ht="14.4" spans="1:9">
      <c r="A6" s="43"/>
      <c r="B6" s="43" t="s">
        <v>13</v>
      </c>
      <c r="C6" s="45">
        <f t="shared" ref="C6:I6" si="0">C7+C13+C18+C22+C26+C32+C37+C45+C50+C54</f>
        <v>14786</v>
      </c>
      <c r="D6" s="45">
        <f t="shared" si="0"/>
        <v>0</v>
      </c>
      <c r="E6" s="46">
        <f t="shared" ref="E6:E57" si="1">D6/C6</f>
        <v>0</v>
      </c>
      <c r="F6" s="46"/>
      <c r="G6" s="46"/>
      <c r="H6" s="45">
        <f t="shared" si="0"/>
        <v>0</v>
      </c>
      <c r="I6" s="45">
        <f t="shared" si="0"/>
        <v>0</v>
      </c>
    </row>
    <row r="7" ht="14.4" spans="1:9">
      <c r="A7" s="43" t="s">
        <v>14</v>
      </c>
      <c r="B7" s="47" t="s">
        <v>15</v>
      </c>
      <c r="C7" s="45">
        <f t="shared" ref="C7:I7" si="2">SUM(C8:C12)</f>
        <v>4300</v>
      </c>
      <c r="D7" s="45">
        <f t="shared" si="2"/>
        <v>0</v>
      </c>
      <c r="E7" s="48">
        <f t="shared" si="1"/>
        <v>0</v>
      </c>
      <c r="F7" s="48"/>
      <c r="G7" s="48"/>
      <c r="H7" s="45">
        <f t="shared" si="2"/>
        <v>0</v>
      </c>
      <c r="I7" s="45">
        <f t="shared" si="2"/>
        <v>0</v>
      </c>
    </row>
    <row r="8" ht="14.4" spans="1:9">
      <c r="A8" s="49">
        <v>1</v>
      </c>
      <c r="B8" s="50" t="s">
        <v>16</v>
      </c>
      <c r="C8" s="51"/>
      <c r="D8" s="51"/>
      <c r="E8" s="51" t="e">
        <f t="shared" si="1"/>
        <v>#DIV/0!</v>
      </c>
      <c r="F8" s="51"/>
      <c r="G8" s="51"/>
      <c r="H8" s="51"/>
      <c r="I8" s="51"/>
    </row>
    <row r="9" ht="14.4" spans="1:9">
      <c r="A9" s="49">
        <v>2</v>
      </c>
      <c r="B9" s="50" t="s">
        <v>17</v>
      </c>
      <c r="C9" s="51">
        <v>3000</v>
      </c>
      <c r="D9" s="52"/>
      <c r="E9" s="51">
        <f t="shared" si="1"/>
        <v>0</v>
      </c>
      <c r="F9" s="51"/>
      <c r="G9" s="51"/>
      <c r="H9" s="51"/>
      <c r="I9" s="51"/>
    </row>
    <row r="10" ht="14.4" spans="1:9">
      <c r="A10" s="49">
        <v>3</v>
      </c>
      <c r="B10" s="50" t="s">
        <v>18</v>
      </c>
      <c r="C10" s="51">
        <v>300</v>
      </c>
      <c r="D10" s="51"/>
      <c r="E10" s="51">
        <f t="shared" si="1"/>
        <v>0</v>
      </c>
      <c r="F10" s="51"/>
      <c r="G10" s="51"/>
      <c r="H10" s="51"/>
      <c r="I10" s="51"/>
    </row>
    <row r="11" ht="14.4" spans="1:9">
      <c r="A11" s="49">
        <v>4</v>
      </c>
      <c r="B11" s="50" t="s">
        <v>19</v>
      </c>
      <c r="C11" s="51"/>
      <c r="D11" s="51"/>
      <c r="E11" s="51" t="e">
        <f t="shared" si="1"/>
        <v>#DIV/0!</v>
      </c>
      <c r="F11" s="51"/>
      <c r="G11" s="51"/>
      <c r="H11" s="51"/>
      <c r="I11" s="51"/>
    </row>
    <row r="12" ht="14.4" spans="1:9">
      <c r="A12" s="49">
        <v>5</v>
      </c>
      <c r="B12" s="50" t="s">
        <v>20</v>
      </c>
      <c r="C12" s="51">
        <v>1000</v>
      </c>
      <c r="D12" s="51"/>
      <c r="E12" s="51">
        <f t="shared" si="1"/>
        <v>0</v>
      </c>
      <c r="F12" s="51"/>
      <c r="G12" s="51"/>
      <c r="H12" s="51"/>
      <c r="I12" s="51"/>
    </row>
    <row r="13" ht="14.4" spans="1:9">
      <c r="A13" s="43" t="s">
        <v>21</v>
      </c>
      <c r="B13" s="47" t="s">
        <v>22</v>
      </c>
      <c r="C13" s="45">
        <f t="shared" ref="C13:I13" si="3">SUM(C14:C17)</f>
        <v>3000</v>
      </c>
      <c r="D13" s="45">
        <f t="shared" si="3"/>
        <v>0</v>
      </c>
      <c r="E13" s="48">
        <f t="shared" si="1"/>
        <v>0</v>
      </c>
      <c r="F13" s="51"/>
      <c r="G13" s="51"/>
      <c r="H13" s="45">
        <f t="shared" si="3"/>
        <v>0</v>
      </c>
      <c r="I13" s="45">
        <f t="shared" si="3"/>
        <v>0</v>
      </c>
    </row>
    <row r="14" ht="14.4" spans="1:9">
      <c r="A14" s="53">
        <v>6</v>
      </c>
      <c r="B14" s="54" t="s">
        <v>23</v>
      </c>
      <c r="C14" s="51">
        <v>2000</v>
      </c>
      <c r="D14" s="51"/>
      <c r="E14" s="51">
        <f t="shared" si="1"/>
        <v>0</v>
      </c>
      <c r="F14" s="51"/>
      <c r="G14" s="51"/>
      <c r="H14" s="51"/>
      <c r="I14" s="51"/>
    </row>
    <row r="15" ht="14.4" spans="1:9">
      <c r="A15" s="53">
        <v>7</v>
      </c>
      <c r="B15" s="54" t="s">
        <v>26</v>
      </c>
      <c r="C15" s="51"/>
      <c r="D15" s="51"/>
      <c r="E15" s="51" t="e">
        <f t="shared" si="1"/>
        <v>#DIV/0!</v>
      </c>
      <c r="F15" s="51"/>
      <c r="G15" s="51"/>
      <c r="H15" s="51"/>
      <c r="I15" s="51"/>
    </row>
    <row r="16" ht="14.4" spans="1:9">
      <c r="A16" s="55">
        <v>8</v>
      </c>
      <c r="B16" s="56" t="s">
        <v>29</v>
      </c>
      <c r="C16" s="51">
        <v>1000</v>
      </c>
      <c r="D16" s="51"/>
      <c r="E16" s="51">
        <f t="shared" si="1"/>
        <v>0</v>
      </c>
      <c r="F16" s="51"/>
      <c r="G16" s="51"/>
      <c r="H16" s="51"/>
      <c r="I16" s="51"/>
    </row>
    <row r="17" ht="14.4" spans="1:9">
      <c r="A17" s="55">
        <v>9</v>
      </c>
      <c r="B17" s="56" t="s">
        <v>32</v>
      </c>
      <c r="C17" s="51"/>
      <c r="D17" s="51"/>
      <c r="E17" s="51" t="e">
        <f t="shared" si="1"/>
        <v>#DIV/0!</v>
      </c>
      <c r="F17" s="51"/>
      <c r="G17" s="51"/>
      <c r="H17" s="51"/>
      <c r="I17" s="51"/>
    </row>
    <row r="18" ht="21.6" spans="1:9">
      <c r="A18" s="43" t="s">
        <v>33</v>
      </c>
      <c r="B18" s="47" t="s">
        <v>34</v>
      </c>
      <c r="C18" s="45">
        <f t="shared" ref="C18:I18" si="4">SUM(C19:C21)</f>
        <v>40</v>
      </c>
      <c r="D18" s="45">
        <f t="shared" si="4"/>
        <v>0</v>
      </c>
      <c r="E18" s="48">
        <f t="shared" si="1"/>
        <v>0</v>
      </c>
      <c r="F18" s="48"/>
      <c r="G18" s="48"/>
      <c r="H18" s="45">
        <f t="shared" si="4"/>
        <v>0</v>
      </c>
      <c r="I18" s="45">
        <f t="shared" si="4"/>
        <v>0</v>
      </c>
    </row>
    <row r="19" ht="14.4" spans="1:9">
      <c r="A19" s="57">
        <v>10</v>
      </c>
      <c r="B19" s="58" t="s">
        <v>35</v>
      </c>
      <c r="C19" s="51">
        <v>40</v>
      </c>
      <c r="D19" s="51"/>
      <c r="E19" s="51">
        <f t="shared" si="1"/>
        <v>0</v>
      </c>
      <c r="F19" s="51"/>
      <c r="G19" s="51"/>
      <c r="H19" s="51"/>
      <c r="I19" s="51"/>
    </row>
    <row r="20" ht="14.4" spans="1:9">
      <c r="A20" s="57">
        <v>11</v>
      </c>
      <c r="B20" s="58" t="s">
        <v>37</v>
      </c>
      <c r="C20" s="51"/>
      <c r="D20" s="51"/>
      <c r="E20" s="51" t="e">
        <f t="shared" si="1"/>
        <v>#DIV/0!</v>
      </c>
      <c r="F20" s="51"/>
      <c r="G20" s="51"/>
      <c r="H20" s="51"/>
      <c r="I20" s="51"/>
    </row>
    <row r="21" ht="14.4" spans="1:9">
      <c r="A21" s="57">
        <v>12</v>
      </c>
      <c r="B21" s="58" t="s">
        <v>38</v>
      </c>
      <c r="C21" s="51"/>
      <c r="D21" s="51"/>
      <c r="E21" s="51" t="e">
        <f t="shared" si="1"/>
        <v>#DIV/0!</v>
      </c>
      <c r="F21" s="51"/>
      <c r="G21" s="51"/>
      <c r="H21" s="51"/>
      <c r="I21" s="51"/>
    </row>
    <row r="22" ht="14.4" spans="1:9">
      <c r="A22" s="43" t="s">
        <v>39</v>
      </c>
      <c r="B22" s="47" t="s">
        <v>40</v>
      </c>
      <c r="C22" s="45">
        <f t="shared" ref="C22:I22" si="5">SUM(C23:C25)</f>
        <v>62</v>
      </c>
      <c r="D22" s="45">
        <f t="shared" si="5"/>
        <v>0</v>
      </c>
      <c r="E22" s="48">
        <f t="shared" si="1"/>
        <v>0</v>
      </c>
      <c r="F22" s="48"/>
      <c r="G22" s="48"/>
      <c r="H22" s="45">
        <f t="shared" si="5"/>
        <v>0</v>
      </c>
      <c r="I22" s="45">
        <f t="shared" si="5"/>
        <v>0</v>
      </c>
    </row>
    <row r="23" ht="14.4" spans="1:9">
      <c r="A23" s="57">
        <v>13</v>
      </c>
      <c r="B23" s="58" t="s">
        <v>41</v>
      </c>
      <c r="C23" s="51">
        <v>62</v>
      </c>
      <c r="D23" s="51"/>
      <c r="E23" s="51">
        <f t="shared" si="1"/>
        <v>0</v>
      </c>
      <c r="F23" s="51"/>
      <c r="G23" s="51"/>
      <c r="H23" s="51"/>
      <c r="I23" s="51"/>
    </row>
    <row r="24" ht="14.4" spans="1:9">
      <c r="A24" s="57">
        <v>14</v>
      </c>
      <c r="B24" s="58" t="s">
        <v>43</v>
      </c>
      <c r="C24" s="51"/>
      <c r="D24" s="51"/>
      <c r="E24" s="51" t="e">
        <f t="shared" si="1"/>
        <v>#DIV/0!</v>
      </c>
      <c r="F24" s="51"/>
      <c r="G24" s="51"/>
      <c r="H24" s="51"/>
      <c r="I24" s="51"/>
    </row>
    <row r="25" ht="14.4" spans="1:9">
      <c r="A25" s="57">
        <v>15</v>
      </c>
      <c r="B25" s="58" t="s">
        <v>44</v>
      </c>
      <c r="C25" s="51"/>
      <c r="D25" s="51"/>
      <c r="E25" s="51" t="e">
        <f t="shared" si="1"/>
        <v>#DIV/0!</v>
      </c>
      <c r="F25" s="51"/>
      <c r="G25" s="51"/>
      <c r="H25" s="51"/>
      <c r="I25" s="51"/>
    </row>
    <row r="26" ht="14.4" spans="1:9">
      <c r="A26" s="43" t="s">
        <v>45</v>
      </c>
      <c r="B26" s="47" t="s">
        <v>46</v>
      </c>
      <c r="C26" s="45">
        <f t="shared" ref="C26:I26" si="6">SUM(C27:C31)</f>
        <v>2300</v>
      </c>
      <c r="D26" s="45">
        <f t="shared" si="6"/>
        <v>0</v>
      </c>
      <c r="E26" s="48">
        <f t="shared" si="1"/>
        <v>0</v>
      </c>
      <c r="F26" s="48"/>
      <c r="G26" s="48"/>
      <c r="H26" s="45">
        <f t="shared" si="6"/>
        <v>0</v>
      </c>
      <c r="I26" s="45">
        <f t="shared" si="6"/>
        <v>0</v>
      </c>
    </row>
    <row r="27" ht="14.4" spans="1:9">
      <c r="A27" s="57">
        <v>16</v>
      </c>
      <c r="B27" s="58" t="s">
        <v>47</v>
      </c>
      <c r="C27" s="51">
        <v>500</v>
      </c>
      <c r="D27" s="51"/>
      <c r="E27" s="51">
        <f t="shared" si="1"/>
        <v>0</v>
      </c>
      <c r="F27" s="51"/>
      <c r="G27" s="51"/>
      <c r="H27" s="51"/>
      <c r="I27" s="51"/>
    </row>
    <row r="28" ht="14.4" spans="1:9">
      <c r="A28" s="57">
        <v>17</v>
      </c>
      <c r="B28" s="58" t="s">
        <v>51</v>
      </c>
      <c r="C28" s="51"/>
      <c r="D28" s="51"/>
      <c r="E28" s="51" t="e">
        <f t="shared" si="1"/>
        <v>#DIV/0!</v>
      </c>
      <c r="F28" s="51"/>
      <c r="G28" s="51"/>
      <c r="H28" s="51"/>
      <c r="I28" s="51"/>
    </row>
    <row r="29" ht="14.4" spans="1:9">
      <c r="A29" s="57">
        <v>18</v>
      </c>
      <c r="B29" s="58" t="s">
        <v>52</v>
      </c>
      <c r="C29" s="51">
        <v>1000</v>
      </c>
      <c r="D29" s="51"/>
      <c r="E29" s="51">
        <f t="shared" si="1"/>
        <v>0</v>
      </c>
      <c r="F29" s="51"/>
      <c r="G29" s="51"/>
      <c r="H29" s="51"/>
      <c r="I29" s="51"/>
    </row>
    <row r="30" ht="14.4" spans="1:9">
      <c r="A30" s="57">
        <v>19</v>
      </c>
      <c r="B30" s="58" t="s">
        <v>53</v>
      </c>
      <c r="C30" s="51">
        <v>800</v>
      </c>
      <c r="D30" s="51"/>
      <c r="E30" s="51">
        <f t="shared" si="1"/>
        <v>0</v>
      </c>
      <c r="F30" s="51"/>
      <c r="G30" s="51"/>
      <c r="H30" s="51"/>
      <c r="I30" s="51"/>
    </row>
    <row r="31" ht="14.4" spans="1:9">
      <c r="A31" s="57">
        <v>20</v>
      </c>
      <c r="B31" s="58" t="s">
        <v>55</v>
      </c>
      <c r="C31" s="51"/>
      <c r="D31" s="51"/>
      <c r="E31" s="51" t="e">
        <f t="shared" si="1"/>
        <v>#DIV/0!</v>
      </c>
      <c r="F31" s="51"/>
      <c r="G31" s="51"/>
      <c r="H31" s="51"/>
      <c r="I31" s="51"/>
    </row>
    <row r="32" ht="14.4" spans="1:9">
      <c r="A32" s="43" t="s">
        <v>56</v>
      </c>
      <c r="B32" s="47" t="s">
        <v>57</v>
      </c>
      <c r="C32" s="45">
        <f t="shared" ref="C32:I32" si="7">SUM(C33:C36)</f>
        <v>300</v>
      </c>
      <c r="D32" s="45">
        <f t="shared" si="7"/>
        <v>0</v>
      </c>
      <c r="E32" s="48">
        <f t="shared" si="1"/>
        <v>0</v>
      </c>
      <c r="F32" s="48"/>
      <c r="G32" s="48"/>
      <c r="H32" s="45">
        <f t="shared" si="7"/>
        <v>0</v>
      </c>
      <c r="I32" s="45">
        <f t="shared" si="7"/>
        <v>0</v>
      </c>
    </row>
    <row r="33" ht="14.4" spans="1:9">
      <c r="A33" s="57">
        <v>21</v>
      </c>
      <c r="B33" s="58" t="s">
        <v>58</v>
      </c>
      <c r="C33" s="51"/>
      <c r="D33" s="51"/>
      <c r="E33" s="51" t="e">
        <f t="shared" si="1"/>
        <v>#DIV/0!</v>
      </c>
      <c r="F33" s="51"/>
      <c r="G33" s="51"/>
      <c r="H33" s="51"/>
      <c r="I33" s="51"/>
    </row>
    <row r="34" ht="14.4" spans="1:9">
      <c r="A34" s="57">
        <v>22</v>
      </c>
      <c r="B34" s="58" t="s">
        <v>59</v>
      </c>
      <c r="C34" s="51"/>
      <c r="D34" s="51"/>
      <c r="E34" s="51" t="e">
        <f t="shared" si="1"/>
        <v>#DIV/0!</v>
      </c>
      <c r="F34" s="51"/>
      <c r="G34" s="51"/>
      <c r="H34" s="51"/>
      <c r="I34" s="51"/>
    </row>
    <row r="35" ht="14.4" spans="1:9">
      <c r="A35" s="57">
        <v>23</v>
      </c>
      <c r="B35" s="58" t="s">
        <v>60</v>
      </c>
      <c r="C35" s="51">
        <v>300</v>
      </c>
      <c r="D35" s="51"/>
      <c r="E35" s="51">
        <f t="shared" si="1"/>
        <v>0</v>
      </c>
      <c r="F35" s="51"/>
      <c r="G35" s="51"/>
      <c r="H35" s="51"/>
      <c r="I35" s="51"/>
    </row>
    <row r="36" ht="14.4" spans="1:9">
      <c r="A36" s="57">
        <v>24</v>
      </c>
      <c r="B36" s="58" t="s">
        <v>61</v>
      </c>
      <c r="C36" s="51"/>
      <c r="D36" s="51"/>
      <c r="E36" s="51" t="e">
        <f t="shared" si="1"/>
        <v>#DIV/0!</v>
      </c>
      <c r="F36" s="51"/>
      <c r="G36" s="51"/>
      <c r="H36" s="51"/>
      <c r="I36" s="51"/>
    </row>
    <row r="37" ht="14.4" spans="1:9">
      <c r="A37" s="43" t="s">
        <v>62</v>
      </c>
      <c r="B37" s="47" t="s">
        <v>63</v>
      </c>
      <c r="C37" s="45">
        <f t="shared" ref="C37:I37" si="8">SUM(C38:C44)</f>
        <v>570</v>
      </c>
      <c r="D37" s="45">
        <f t="shared" si="8"/>
        <v>0</v>
      </c>
      <c r="E37" s="48">
        <f t="shared" si="1"/>
        <v>0</v>
      </c>
      <c r="F37" s="48"/>
      <c r="G37" s="48"/>
      <c r="H37" s="45">
        <f t="shared" si="8"/>
        <v>0</v>
      </c>
      <c r="I37" s="45">
        <f t="shared" si="8"/>
        <v>0</v>
      </c>
    </row>
    <row r="38" ht="14.4" spans="1:9">
      <c r="A38" s="57">
        <v>25</v>
      </c>
      <c r="B38" s="58" t="s">
        <v>64</v>
      </c>
      <c r="C38" s="51">
        <v>60</v>
      </c>
      <c r="D38" s="51"/>
      <c r="E38" s="51">
        <f t="shared" si="1"/>
        <v>0</v>
      </c>
      <c r="F38" s="51"/>
      <c r="G38" s="51"/>
      <c r="H38" s="51"/>
      <c r="I38" s="51"/>
    </row>
    <row r="39" ht="14.4" spans="1:9">
      <c r="A39" s="57">
        <v>26</v>
      </c>
      <c r="B39" s="58" t="s">
        <v>66</v>
      </c>
      <c r="C39" s="51">
        <v>30</v>
      </c>
      <c r="D39" s="51"/>
      <c r="E39" s="51">
        <f t="shared" si="1"/>
        <v>0</v>
      </c>
      <c r="F39" s="51"/>
      <c r="G39" s="51"/>
      <c r="H39" s="51"/>
      <c r="I39" s="51"/>
    </row>
    <row r="40" ht="14.4" spans="1:9">
      <c r="A40" s="57">
        <v>27</v>
      </c>
      <c r="B40" s="58" t="s">
        <v>68</v>
      </c>
      <c r="C40" s="51">
        <v>50</v>
      </c>
      <c r="D40" s="51"/>
      <c r="E40" s="51">
        <f t="shared" si="1"/>
        <v>0</v>
      </c>
      <c r="F40" s="51"/>
      <c r="G40" s="51"/>
      <c r="H40" s="51"/>
      <c r="I40" s="51"/>
    </row>
    <row r="41" ht="14.4" spans="1:9">
      <c r="A41" s="57">
        <v>28</v>
      </c>
      <c r="B41" s="58" t="s">
        <v>69</v>
      </c>
      <c r="C41" s="51">
        <v>30</v>
      </c>
      <c r="D41" s="51"/>
      <c r="E41" s="51">
        <f t="shared" si="1"/>
        <v>0</v>
      </c>
      <c r="F41" s="51"/>
      <c r="G41" s="51"/>
      <c r="H41" s="51"/>
      <c r="I41" s="51"/>
    </row>
    <row r="42" ht="14.4" spans="1:9">
      <c r="A42" s="57">
        <v>29</v>
      </c>
      <c r="B42" s="58" t="s">
        <v>71</v>
      </c>
      <c r="C42" s="51">
        <v>300</v>
      </c>
      <c r="D42" s="51"/>
      <c r="E42" s="51">
        <f t="shared" si="1"/>
        <v>0</v>
      </c>
      <c r="F42" s="51"/>
      <c r="G42" s="51"/>
      <c r="H42" s="51"/>
      <c r="I42" s="51"/>
    </row>
    <row r="43" ht="14.4" spans="1:9">
      <c r="A43" s="57">
        <v>30</v>
      </c>
      <c r="B43" s="58" t="s">
        <v>74</v>
      </c>
      <c r="C43" s="51">
        <v>100</v>
      </c>
      <c r="D43" s="51"/>
      <c r="E43" s="51">
        <f t="shared" si="1"/>
        <v>0</v>
      </c>
      <c r="F43" s="51"/>
      <c r="G43" s="51"/>
      <c r="H43" s="51"/>
      <c r="I43" s="51"/>
    </row>
    <row r="44" ht="14.4" spans="1:9">
      <c r="A44" s="57">
        <v>31</v>
      </c>
      <c r="B44" s="58" t="s">
        <v>76</v>
      </c>
      <c r="C44" s="51"/>
      <c r="D44" s="51"/>
      <c r="E44" s="51" t="e">
        <f t="shared" si="1"/>
        <v>#DIV/0!</v>
      </c>
      <c r="F44" s="51"/>
      <c r="G44" s="51"/>
      <c r="H44" s="51"/>
      <c r="I44" s="51"/>
    </row>
    <row r="45" ht="21.6" spans="1:9">
      <c r="A45" s="43" t="s">
        <v>77</v>
      </c>
      <c r="B45" s="47" t="s">
        <v>78</v>
      </c>
      <c r="C45" s="45">
        <f t="shared" ref="C45:I45" si="9">SUM(C46:C49)</f>
        <v>3535</v>
      </c>
      <c r="D45" s="45">
        <f t="shared" si="9"/>
        <v>0</v>
      </c>
      <c r="E45" s="48">
        <f t="shared" si="1"/>
        <v>0</v>
      </c>
      <c r="F45" s="48"/>
      <c r="G45" s="48"/>
      <c r="H45" s="45">
        <f t="shared" si="9"/>
        <v>0</v>
      </c>
      <c r="I45" s="45">
        <f t="shared" si="9"/>
        <v>0</v>
      </c>
    </row>
    <row r="46" ht="14.4" spans="1:9">
      <c r="A46" s="57">
        <v>32</v>
      </c>
      <c r="B46" s="58" t="s">
        <v>79</v>
      </c>
      <c r="C46" s="51">
        <v>1000</v>
      </c>
      <c r="D46" s="51"/>
      <c r="E46" s="51">
        <f t="shared" si="1"/>
        <v>0</v>
      </c>
      <c r="F46" s="51"/>
      <c r="G46" s="51"/>
      <c r="H46" s="59"/>
      <c r="I46" s="59"/>
    </row>
    <row r="47" ht="14.4" spans="1:9">
      <c r="A47" s="57">
        <v>33</v>
      </c>
      <c r="B47" s="58" t="s">
        <v>81</v>
      </c>
      <c r="C47" s="51">
        <v>100</v>
      </c>
      <c r="D47" s="51"/>
      <c r="E47" s="51">
        <f t="shared" si="1"/>
        <v>0</v>
      </c>
      <c r="F47" s="51"/>
      <c r="G47" s="51"/>
      <c r="H47" s="59"/>
      <c r="I47" s="59"/>
    </row>
    <row r="48" ht="14.4" spans="1:9">
      <c r="A48" s="57">
        <v>34</v>
      </c>
      <c r="B48" s="58" t="s">
        <v>82</v>
      </c>
      <c r="C48" s="51">
        <v>1935</v>
      </c>
      <c r="D48" s="51"/>
      <c r="E48" s="51">
        <f t="shared" si="1"/>
        <v>0</v>
      </c>
      <c r="F48" s="51"/>
      <c r="G48" s="51"/>
      <c r="H48" s="59"/>
      <c r="I48" s="59"/>
    </row>
    <row r="49" ht="14.4" spans="1:9">
      <c r="A49" s="57">
        <v>35</v>
      </c>
      <c r="B49" s="58" t="s">
        <v>84</v>
      </c>
      <c r="C49" s="51">
        <v>500</v>
      </c>
      <c r="D49" s="51"/>
      <c r="E49" s="51">
        <f t="shared" si="1"/>
        <v>0</v>
      </c>
      <c r="F49" s="51"/>
      <c r="G49" s="51"/>
      <c r="H49" s="59"/>
      <c r="I49" s="59"/>
    </row>
    <row r="50" ht="21.6" spans="1:9">
      <c r="A50" s="43" t="s">
        <v>87</v>
      </c>
      <c r="B50" s="47" t="s">
        <v>88</v>
      </c>
      <c r="C50" s="45">
        <f t="shared" ref="C50:I50" si="10">SUM(C51:C53)</f>
        <v>650</v>
      </c>
      <c r="D50" s="45">
        <f t="shared" si="10"/>
        <v>0</v>
      </c>
      <c r="E50" s="48">
        <f t="shared" si="1"/>
        <v>0</v>
      </c>
      <c r="F50" s="48"/>
      <c r="G50" s="48"/>
      <c r="H50" s="45">
        <f t="shared" si="10"/>
        <v>0</v>
      </c>
      <c r="I50" s="45">
        <f t="shared" si="10"/>
        <v>0</v>
      </c>
    </row>
    <row r="51" ht="14.4" spans="1:9">
      <c r="A51" s="57">
        <v>36</v>
      </c>
      <c r="B51" s="58" t="s">
        <v>89</v>
      </c>
      <c r="C51" s="51"/>
      <c r="D51" s="60"/>
      <c r="E51" s="51" t="e">
        <f t="shared" si="1"/>
        <v>#DIV/0!</v>
      </c>
      <c r="F51" s="51"/>
      <c r="G51" s="51"/>
      <c r="H51" s="59"/>
      <c r="I51" s="59"/>
    </row>
    <row r="52" ht="14.4" spans="1:9">
      <c r="A52" s="57">
        <v>37</v>
      </c>
      <c r="B52" s="58" t="s">
        <v>91</v>
      </c>
      <c r="C52" s="51">
        <v>500</v>
      </c>
      <c r="D52" s="60"/>
      <c r="E52" s="51">
        <f t="shared" si="1"/>
        <v>0</v>
      </c>
      <c r="F52" s="51"/>
      <c r="G52" s="51"/>
      <c r="H52" s="59"/>
      <c r="I52" s="59"/>
    </row>
    <row r="53" ht="14.4" spans="1:9">
      <c r="A53" s="57">
        <v>38</v>
      </c>
      <c r="B53" s="58" t="s">
        <v>92</v>
      </c>
      <c r="C53" s="51">
        <v>150</v>
      </c>
      <c r="D53" s="60"/>
      <c r="E53" s="51">
        <f t="shared" si="1"/>
        <v>0</v>
      </c>
      <c r="F53" s="51"/>
      <c r="G53" s="51"/>
      <c r="H53" s="59"/>
      <c r="I53" s="59"/>
    </row>
    <row r="54" ht="14.4" spans="1:9">
      <c r="A54" s="43" t="s">
        <v>93</v>
      </c>
      <c r="B54" s="47" t="s">
        <v>94</v>
      </c>
      <c r="C54" s="45">
        <f t="shared" ref="C54:I54" si="11">SUM(C55:C57)</f>
        <v>29</v>
      </c>
      <c r="D54" s="45">
        <f t="shared" si="11"/>
        <v>0</v>
      </c>
      <c r="E54" s="48">
        <f t="shared" si="1"/>
        <v>0</v>
      </c>
      <c r="F54" s="48"/>
      <c r="G54" s="48"/>
      <c r="H54" s="45">
        <f t="shared" si="11"/>
        <v>0</v>
      </c>
      <c r="I54" s="45">
        <f t="shared" si="11"/>
        <v>0</v>
      </c>
    </row>
    <row r="55" ht="14.4" spans="1:9">
      <c r="A55" s="57">
        <v>39</v>
      </c>
      <c r="B55" s="58" t="s">
        <v>95</v>
      </c>
      <c r="C55" s="51"/>
      <c r="D55" s="60"/>
      <c r="E55" s="51" t="e">
        <f t="shared" si="1"/>
        <v>#DIV/0!</v>
      </c>
      <c r="F55" s="51"/>
      <c r="G55" s="51"/>
      <c r="H55" s="59"/>
      <c r="I55" s="59"/>
    </row>
    <row r="56" ht="14.4" spans="1:9">
      <c r="A56" s="57">
        <v>40</v>
      </c>
      <c r="B56" s="58" t="s">
        <v>96</v>
      </c>
      <c r="C56" s="51">
        <v>12</v>
      </c>
      <c r="D56" s="60"/>
      <c r="E56" s="51">
        <f t="shared" si="1"/>
        <v>0</v>
      </c>
      <c r="F56" s="51"/>
      <c r="G56" s="51"/>
      <c r="H56" s="59"/>
      <c r="I56" s="59"/>
    </row>
    <row r="57" ht="14.4" spans="1:9">
      <c r="A57" s="57">
        <v>41</v>
      </c>
      <c r="B57" s="58" t="s">
        <v>97</v>
      </c>
      <c r="C57" s="51">
        <v>17</v>
      </c>
      <c r="D57" s="51"/>
      <c r="E57" s="51">
        <f t="shared" si="1"/>
        <v>0</v>
      </c>
      <c r="F57" s="51"/>
      <c r="G57" s="51"/>
      <c r="H57" s="59"/>
      <c r="I57" s="59"/>
    </row>
    <row r="58" ht="14.4" spans="1:9">
      <c r="A58" s="24" t="s">
        <v>99</v>
      </c>
      <c r="B58" s="24"/>
      <c r="C58" s="24"/>
      <c r="D58" s="24"/>
      <c r="E58" s="24"/>
      <c r="F58" s="25"/>
      <c r="G58" s="26"/>
      <c r="H58" s="27"/>
      <c r="I58" s="32"/>
    </row>
    <row r="59" ht="14.4" spans="1:9">
      <c r="A59" s="24" t="s">
        <v>100</v>
      </c>
      <c r="B59" s="24"/>
      <c r="C59" s="24"/>
      <c r="D59" s="24"/>
      <c r="E59" s="24"/>
      <c r="F59" s="24"/>
      <c r="G59" s="26"/>
      <c r="H59" s="27"/>
      <c r="I59" s="32"/>
    </row>
    <row r="60" ht="14.4" spans="1:9">
      <c r="A60" s="24"/>
      <c r="B60" s="24"/>
      <c r="C60" s="24"/>
      <c r="D60" s="24"/>
      <c r="E60" s="24"/>
      <c r="F60" s="25"/>
      <c r="G60" s="26"/>
      <c r="H60" s="27"/>
      <c r="I60" s="32"/>
    </row>
    <row r="61" ht="14.4" spans="1:9">
      <c r="A61" s="61"/>
      <c r="B61" s="62" t="s">
        <v>101</v>
      </c>
      <c r="C61" s="26">
        <f t="shared" ref="C61:I61" si="12">C6-C7-C13-SUM(C18:C57)</f>
        <v>-7486</v>
      </c>
      <c r="D61" s="26">
        <f t="shared" si="12"/>
        <v>0</v>
      </c>
      <c r="E61" s="26"/>
      <c r="F61" s="26"/>
      <c r="G61" s="26"/>
      <c r="H61" s="26">
        <f t="shared" si="12"/>
        <v>0</v>
      </c>
      <c r="I61" s="26">
        <f t="shared" si="12"/>
        <v>0</v>
      </c>
    </row>
    <row r="62" ht="14.4" spans="1:9">
      <c r="A62" s="61"/>
      <c r="B62" s="63"/>
      <c r="C62" s="26">
        <f t="shared" ref="C62:I62" si="13">C13-SUM(C14:C17)</f>
        <v>0</v>
      </c>
      <c r="D62" s="26">
        <f t="shared" si="13"/>
        <v>0</v>
      </c>
      <c r="E62" s="26"/>
      <c r="F62" s="26"/>
      <c r="G62" s="26"/>
      <c r="H62" s="26">
        <f t="shared" si="13"/>
        <v>0</v>
      </c>
      <c r="I62" s="26">
        <f t="shared" si="13"/>
        <v>0</v>
      </c>
    </row>
    <row r="63" ht="14.4" spans="1:9">
      <c r="A63" s="61"/>
      <c r="B63" s="64"/>
      <c r="C63" s="26"/>
      <c r="D63" s="26"/>
      <c r="E63" s="26"/>
      <c r="F63" s="26"/>
      <c r="G63" s="26"/>
      <c r="H63" s="27"/>
      <c r="I63" s="32"/>
    </row>
  </sheetData>
  <mergeCells count="15">
    <mergeCell ref="A1:F1"/>
    <mergeCell ref="A2:I2"/>
    <mergeCell ref="A3:B3"/>
    <mergeCell ref="A58:E58"/>
    <mergeCell ref="A59:F59"/>
    <mergeCell ref="A60:E60"/>
    <mergeCell ref="A4:A6"/>
    <mergeCell ref="B4:B5"/>
    <mergeCell ref="C4:C5"/>
    <mergeCell ref="D4:D5"/>
    <mergeCell ref="E4:E5"/>
    <mergeCell ref="F4:F5"/>
    <mergeCell ref="G4:G5"/>
    <mergeCell ref="H4:H5"/>
    <mergeCell ref="I4:I5"/>
  </mergeCells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8"/>
  <sheetViews>
    <sheetView tabSelected="1" workbookViewId="0">
      <selection activeCell="I2" sqref="I2"/>
    </sheetView>
  </sheetViews>
  <sheetFormatPr defaultColWidth="9" defaultRowHeight="14.4"/>
  <cols>
    <col min="1" max="1" width="11.3796296296296" customWidth="1"/>
    <col min="2" max="2" width="48.8888888888889" customWidth="1"/>
    <col min="3" max="5" width="14.5555555555556" customWidth="1"/>
    <col min="6" max="6" width="20.8888888888889" customWidth="1"/>
    <col min="7" max="9" width="14.5555555555556" customWidth="1"/>
    <col min="10" max="11" width="9" hidden="1" customWidth="1"/>
  </cols>
  <sheetData>
    <row r="1" ht="25.8" spans="1:10">
      <c r="A1" s="2" t="s">
        <v>103</v>
      </c>
      <c r="B1" s="2"/>
      <c r="C1" s="2"/>
      <c r="D1" s="2"/>
      <c r="E1" s="2"/>
      <c r="F1" s="2"/>
      <c r="G1" s="3"/>
      <c r="H1" s="2"/>
      <c r="I1" s="2"/>
      <c r="J1" s="28"/>
    </row>
    <row r="2" s="1" customFormat="1" ht="15.6" spans="1:10">
      <c r="A2" s="4" t="s">
        <v>104</v>
      </c>
      <c r="B2" s="4"/>
      <c r="C2" s="5"/>
      <c r="D2" s="5"/>
      <c r="E2" s="6"/>
      <c r="F2" s="6"/>
      <c r="G2" s="6"/>
      <c r="H2" s="7"/>
      <c r="I2" s="7" t="s">
        <v>3</v>
      </c>
      <c r="J2" s="6"/>
    </row>
    <row r="3" s="1" customFormat="1" ht="33" customHeight="1" spans="1:10">
      <c r="A3" s="8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9" t="s">
        <v>11</v>
      </c>
      <c r="I3" s="9" t="s">
        <v>12</v>
      </c>
      <c r="J3" s="29"/>
    </row>
    <row r="4" s="1" customFormat="1" ht="33" customHeight="1" spans="1:10">
      <c r="A4" s="8"/>
      <c r="B4" s="8"/>
      <c r="C4" s="8"/>
      <c r="D4" s="8"/>
      <c r="E4" s="8"/>
      <c r="F4" s="8"/>
      <c r="G4" s="8"/>
      <c r="H4" s="9"/>
      <c r="I4" s="9"/>
      <c r="J4" s="5"/>
    </row>
    <row r="5" s="1" customFormat="1" ht="33" customHeight="1" spans="1:10">
      <c r="A5" s="8"/>
      <c r="B5" s="8" t="s">
        <v>13</v>
      </c>
      <c r="C5" s="10">
        <f t="shared" ref="C5:I5" si="0">C6+C12+C17+C21+C25+C31+C36+C44+C49+C53</f>
        <v>14786</v>
      </c>
      <c r="D5" s="10">
        <f t="shared" si="0"/>
        <v>6347.81</v>
      </c>
      <c r="E5" s="11">
        <f>D5/C5</f>
        <v>0.429312187204112</v>
      </c>
      <c r="F5" s="11"/>
      <c r="G5" s="11"/>
      <c r="H5" s="12">
        <f t="shared" si="0"/>
        <v>10049.33</v>
      </c>
      <c r="I5" s="12">
        <f t="shared" si="0"/>
        <v>7401.56</v>
      </c>
      <c r="J5" s="30"/>
    </row>
    <row r="6" s="1" customFormat="1" ht="15.6" spans="1:10">
      <c r="A6" s="8" t="s">
        <v>14</v>
      </c>
      <c r="B6" s="13" t="s">
        <v>15</v>
      </c>
      <c r="C6" s="10">
        <f t="shared" ref="C6:I6" si="1">SUM(C7:C11)</f>
        <v>4300</v>
      </c>
      <c r="D6" s="10">
        <f t="shared" si="1"/>
        <v>4077</v>
      </c>
      <c r="E6" s="14">
        <f>D6/C6</f>
        <v>0.948139534883721</v>
      </c>
      <c r="F6" s="14"/>
      <c r="G6" s="14"/>
      <c r="H6" s="12">
        <f t="shared" si="1"/>
        <v>69</v>
      </c>
      <c r="I6" s="12">
        <f t="shared" si="1"/>
        <v>0</v>
      </c>
      <c r="J6" s="30"/>
    </row>
    <row r="7" s="1" customFormat="1" ht="15.6" spans="1:10">
      <c r="A7" s="15">
        <v>1</v>
      </c>
      <c r="B7" s="16" t="s">
        <v>16</v>
      </c>
      <c r="C7" s="14"/>
      <c r="D7" s="14"/>
      <c r="E7" s="14"/>
      <c r="F7" s="14"/>
      <c r="G7" s="14"/>
      <c r="H7" s="17"/>
      <c r="I7" s="17"/>
      <c r="J7" s="30"/>
    </row>
    <row r="8" s="1" customFormat="1" ht="15.6" spans="1:10">
      <c r="A8" s="15">
        <v>2</v>
      </c>
      <c r="B8" s="16" t="s">
        <v>17</v>
      </c>
      <c r="C8" s="14">
        <v>3000</v>
      </c>
      <c r="D8" s="10">
        <v>2958</v>
      </c>
      <c r="E8" s="14">
        <v>0.986</v>
      </c>
      <c r="F8" s="14"/>
      <c r="G8" s="14"/>
      <c r="H8" s="17"/>
      <c r="I8" s="17"/>
      <c r="J8" s="30"/>
    </row>
    <row r="9" s="1" customFormat="1" ht="80" customHeight="1" spans="1:10">
      <c r="A9" s="15">
        <v>3</v>
      </c>
      <c r="B9" s="16" t="s">
        <v>18</v>
      </c>
      <c r="C9" s="14">
        <v>300</v>
      </c>
      <c r="D9" s="14">
        <v>300</v>
      </c>
      <c r="E9" s="14">
        <v>1</v>
      </c>
      <c r="F9" s="14" t="s">
        <v>105</v>
      </c>
      <c r="G9" s="14"/>
      <c r="H9" s="17"/>
      <c r="I9" s="17"/>
      <c r="J9" s="30"/>
    </row>
    <row r="10" s="1" customFormat="1" ht="15.6" spans="1:10">
      <c r="A10" s="15">
        <v>4</v>
      </c>
      <c r="B10" s="16" t="s">
        <v>19</v>
      </c>
      <c r="C10" s="14"/>
      <c r="D10" s="14"/>
      <c r="E10" s="14"/>
      <c r="F10" s="14"/>
      <c r="G10" s="14"/>
      <c r="H10" s="17"/>
      <c r="I10" s="17"/>
      <c r="J10" s="30"/>
    </row>
    <row r="11" s="1" customFormat="1" ht="31.2" spans="1:10">
      <c r="A11" s="15">
        <v>5</v>
      </c>
      <c r="B11" s="16" t="s">
        <v>20</v>
      </c>
      <c r="C11" s="14">
        <v>1000</v>
      </c>
      <c r="D11" s="14">
        <v>819</v>
      </c>
      <c r="E11" s="14">
        <v>0.819</v>
      </c>
      <c r="F11" s="14" t="s">
        <v>106</v>
      </c>
      <c r="G11" s="14" t="s">
        <v>107</v>
      </c>
      <c r="H11" s="17">
        <v>69</v>
      </c>
      <c r="I11" s="17"/>
      <c r="J11" s="30"/>
    </row>
    <row r="12" s="1" customFormat="1" ht="15.6" spans="1:10">
      <c r="A12" s="8" t="s">
        <v>21</v>
      </c>
      <c r="B12" s="13" t="s">
        <v>22</v>
      </c>
      <c r="C12" s="10">
        <f t="shared" ref="C12:I12" si="2">SUM(C13:C16)</f>
        <v>3000</v>
      </c>
      <c r="D12" s="10">
        <f t="shared" si="2"/>
        <v>806</v>
      </c>
      <c r="E12" s="14">
        <f>D12/C12</f>
        <v>0.268666666666667</v>
      </c>
      <c r="F12" s="14"/>
      <c r="G12" s="14"/>
      <c r="H12" s="12">
        <f t="shared" si="2"/>
        <v>8359.9</v>
      </c>
      <c r="I12" s="12">
        <f t="shared" si="2"/>
        <v>6271</v>
      </c>
      <c r="J12" s="30"/>
    </row>
    <row r="13" s="1" customFormat="1" ht="31.2" spans="1:10">
      <c r="A13" s="8">
        <v>6</v>
      </c>
      <c r="B13" s="18" t="s">
        <v>23</v>
      </c>
      <c r="C13" s="14">
        <v>2000</v>
      </c>
      <c r="D13" s="14">
        <v>792</v>
      </c>
      <c r="E13" s="14">
        <v>0.396</v>
      </c>
      <c r="F13" s="14" t="s">
        <v>24</v>
      </c>
      <c r="G13" s="14" t="s">
        <v>25</v>
      </c>
      <c r="H13" s="17">
        <v>4976</v>
      </c>
      <c r="I13" s="17">
        <v>4743</v>
      </c>
      <c r="J13" s="30"/>
    </row>
    <row r="14" s="1" customFormat="1" ht="31.2" spans="1:10">
      <c r="A14" s="8">
        <v>7</v>
      </c>
      <c r="B14" s="18" t="s">
        <v>26</v>
      </c>
      <c r="C14" s="14"/>
      <c r="D14" s="14">
        <v>3</v>
      </c>
      <c r="E14" s="14"/>
      <c r="F14" s="14" t="s">
        <v>27</v>
      </c>
      <c r="G14" s="14" t="s">
        <v>28</v>
      </c>
      <c r="H14" s="17">
        <v>2571.9</v>
      </c>
      <c r="I14" s="17">
        <v>1528</v>
      </c>
      <c r="J14" s="30"/>
    </row>
    <row r="15" s="1" customFormat="1" ht="31.2" spans="1:10">
      <c r="A15" s="9">
        <v>8</v>
      </c>
      <c r="B15" s="19" t="s">
        <v>29</v>
      </c>
      <c r="C15" s="14">
        <v>1000</v>
      </c>
      <c r="D15" s="14">
        <v>11</v>
      </c>
      <c r="E15" s="14">
        <v>0.011</v>
      </c>
      <c r="F15" s="14" t="s">
        <v>30</v>
      </c>
      <c r="G15" s="14" t="s">
        <v>31</v>
      </c>
      <c r="H15" s="17">
        <v>812</v>
      </c>
      <c r="I15" s="17"/>
      <c r="J15" s="31"/>
    </row>
    <row r="16" s="1" customFormat="1" ht="15.6" spans="1:10">
      <c r="A16" s="9">
        <v>9</v>
      </c>
      <c r="B16" s="19" t="s">
        <v>32</v>
      </c>
      <c r="C16" s="14"/>
      <c r="D16" s="14"/>
      <c r="E16" s="14"/>
      <c r="F16" s="14"/>
      <c r="G16" s="14"/>
      <c r="H16" s="17"/>
      <c r="I16" s="17"/>
      <c r="J16" s="31"/>
    </row>
    <row r="17" s="1" customFormat="1" ht="31.2" spans="1:10">
      <c r="A17" s="8" t="s">
        <v>33</v>
      </c>
      <c r="B17" s="13" t="s">
        <v>34</v>
      </c>
      <c r="C17" s="10">
        <f t="shared" ref="C17:I17" si="3">SUM(C18:C20)</f>
        <v>40</v>
      </c>
      <c r="D17" s="10">
        <f t="shared" si="3"/>
        <v>29.8</v>
      </c>
      <c r="E17" s="14">
        <f>D17/C17</f>
        <v>0.745</v>
      </c>
      <c r="F17" s="14"/>
      <c r="G17" s="14"/>
      <c r="H17" s="12">
        <f t="shared" si="3"/>
        <v>125.5</v>
      </c>
      <c r="I17" s="12">
        <f t="shared" si="3"/>
        <v>30</v>
      </c>
      <c r="J17" s="30"/>
    </row>
    <row r="18" s="1" customFormat="1" ht="46.8" spans="1:10">
      <c r="A18" s="20">
        <v>10</v>
      </c>
      <c r="B18" s="21" t="s">
        <v>35</v>
      </c>
      <c r="C18" s="14">
        <v>40</v>
      </c>
      <c r="D18" s="14">
        <v>29.8</v>
      </c>
      <c r="E18" s="14">
        <v>0.745</v>
      </c>
      <c r="F18" s="14"/>
      <c r="G18" s="14" t="s">
        <v>36</v>
      </c>
      <c r="H18" s="17">
        <v>125.5</v>
      </c>
      <c r="I18" s="17">
        <v>30</v>
      </c>
      <c r="J18" s="30"/>
    </row>
    <row r="19" s="1" customFormat="1" ht="15.6" spans="1:10">
      <c r="A19" s="20">
        <v>11</v>
      </c>
      <c r="B19" s="21" t="s">
        <v>37</v>
      </c>
      <c r="C19" s="14"/>
      <c r="D19" s="14"/>
      <c r="E19" s="14"/>
      <c r="F19" s="14"/>
      <c r="G19" s="14"/>
      <c r="H19" s="17"/>
      <c r="I19" s="17"/>
      <c r="J19" s="30"/>
    </row>
    <row r="20" s="1" customFormat="1" ht="15.6" spans="1:10">
      <c r="A20" s="20">
        <v>12</v>
      </c>
      <c r="B20" s="21" t="s">
        <v>38</v>
      </c>
      <c r="C20" s="14"/>
      <c r="D20" s="14"/>
      <c r="E20" s="14"/>
      <c r="F20" s="14"/>
      <c r="G20" s="14"/>
      <c r="H20" s="17"/>
      <c r="I20" s="17"/>
      <c r="J20" s="30"/>
    </row>
    <row r="21" s="1" customFormat="1" ht="15.6" spans="1:10">
      <c r="A21" s="8" t="s">
        <v>39</v>
      </c>
      <c r="B21" s="13" t="s">
        <v>40</v>
      </c>
      <c r="C21" s="10">
        <f t="shared" ref="C21:I21" si="4">SUM(C22:C24)</f>
        <v>62</v>
      </c>
      <c r="D21" s="10">
        <f t="shared" si="4"/>
        <v>0</v>
      </c>
      <c r="E21" s="14">
        <f>D21/C21</f>
        <v>0</v>
      </c>
      <c r="F21" s="14"/>
      <c r="G21" s="14"/>
      <c r="H21" s="12">
        <f t="shared" si="4"/>
        <v>268.42</v>
      </c>
      <c r="I21" s="12">
        <f t="shared" si="4"/>
        <v>0</v>
      </c>
      <c r="J21" s="30"/>
    </row>
    <row r="22" s="1" customFormat="1" ht="31.2" spans="1:10">
      <c r="A22" s="20">
        <v>13</v>
      </c>
      <c r="B22" s="21" t="s">
        <v>41</v>
      </c>
      <c r="C22" s="14">
        <v>62</v>
      </c>
      <c r="D22" s="14"/>
      <c r="E22" s="14">
        <v>0</v>
      </c>
      <c r="F22" s="14"/>
      <c r="G22" s="14" t="s">
        <v>42</v>
      </c>
      <c r="H22" s="17">
        <v>268.42</v>
      </c>
      <c r="I22" s="17"/>
      <c r="J22" s="30"/>
    </row>
    <row r="23" s="1" customFormat="1" ht="15.6" spans="1:10">
      <c r="A23" s="20">
        <v>14</v>
      </c>
      <c r="B23" s="21" t="s">
        <v>43</v>
      </c>
      <c r="C23" s="14"/>
      <c r="D23" s="14"/>
      <c r="E23" s="14"/>
      <c r="F23" s="14"/>
      <c r="G23" s="14"/>
      <c r="H23" s="17"/>
      <c r="I23" s="17"/>
      <c r="J23" s="30"/>
    </row>
    <row r="24" s="1" customFormat="1" ht="15.6" spans="1:10">
      <c r="A24" s="20">
        <v>15</v>
      </c>
      <c r="B24" s="21" t="s">
        <v>44</v>
      </c>
      <c r="C24" s="14"/>
      <c r="D24" s="14"/>
      <c r="E24" s="14"/>
      <c r="F24" s="14"/>
      <c r="G24" s="14"/>
      <c r="H24" s="17"/>
      <c r="I24" s="17"/>
      <c r="J24" s="30"/>
    </row>
    <row r="25" s="1" customFormat="1" ht="15.6" spans="1:10">
      <c r="A25" s="8" t="s">
        <v>45</v>
      </c>
      <c r="B25" s="13" t="s">
        <v>46</v>
      </c>
      <c r="C25" s="10">
        <f t="shared" ref="C25:I25" si="5">SUM(C26:C30)</f>
        <v>2300</v>
      </c>
      <c r="D25" s="10">
        <f t="shared" si="5"/>
        <v>10</v>
      </c>
      <c r="E25" s="14">
        <f t="shared" ref="E23:E25" si="6">D25/C25</f>
        <v>0.00434782608695652</v>
      </c>
      <c r="F25" s="14"/>
      <c r="G25" s="14"/>
      <c r="H25" s="12">
        <f t="shared" si="5"/>
        <v>510</v>
      </c>
      <c r="I25" s="12">
        <f t="shared" si="5"/>
        <v>510</v>
      </c>
      <c r="J25" s="30"/>
    </row>
    <row r="26" s="1" customFormat="1" ht="46.8" spans="1:10">
      <c r="A26" s="20">
        <v>16</v>
      </c>
      <c r="B26" s="21" t="s">
        <v>47</v>
      </c>
      <c r="C26" s="14">
        <v>500</v>
      </c>
      <c r="D26" s="14"/>
      <c r="E26" s="14">
        <v>0</v>
      </c>
      <c r="F26" s="14" t="s">
        <v>48</v>
      </c>
      <c r="G26" s="14" t="s">
        <v>49</v>
      </c>
      <c r="H26" s="17">
        <v>510</v>
      </c>
      <c r="I26" s="17">
        <v>510</v>
      </c>
      <c r="J26" s="30" t="s">
        <v>50</v>
      </c>
    </row>
    <row r="27" s="1" customFormat="1" ht="15.6" spans="1:10">
      <c r="A27" s="20">
        <v>17</v>
      </c>
      <c r="B27" s="21" t="s">
        <v>51</v>
      </c>
      <c r="C27" s="14"/>
      <c r="D27" s="14"/>
      <c r="E27" s="14"/>
      <c r="F27" s="14"/>
      <c r="G27" s="14"/>
      <c r="H27" s="17"/>
      <c r="I27" s="17"/>
      <c r="J27" s="30"/>
    </row>
    <row r="28" s="1" customFormat="1" ht="15.6" spans="1:10">
      <c r="A28" s="20">
        <v>18</v>
      </c>
      <c r="B28" s="21" t="s">
        <v>52</v>
      </c>
      <c r="C28" s="14">
        <v>1000</v>
      </c>
      <c r="D28" s="14"/>
      <c r="E28" s="14">
        <f>D28/C28</f>
        <v>0</v>
      </c>
      <c r="F28" s="14"/>
      <c r="G28" s="14"/>
      <c r="H28" s="17"/>
      <c r="I28" s="17"/>
      <c r="J28" s="30"/>
    </row>
    <row r="29" s="1" customFormat="1" ht="31.2" spans="1:10">
      <c r="A29" s="20">
        <v>19</v>
      </c>
      <c r="B29" s="21" t="s">
        <v>53</v>
      </c>
      <c r="C29" s="14">
        <v>800</v>
      </c>
      <c r="D29" s="14">
        <v>10</v>
      </c>
      <c r="E29" s="14">
        <v>0.0125</v>
      </c>
      <c r="F29" s="14" t="s">
        <v>54</v>
      </c>
      <c r="G29" s="14"/>
      <c r="H29" s="17"/>
      <c r="I29" s="17"/>
      <c r="J29" s="30"/>
    </row>
    <row r="30" s="1" customFormat="1" ht="15.6" spans="1:10">
      <c r="A30" s="20">
        <v>20</v>
      </c>
      <c r="B30" s="21" t="s">
        <v>55</v>
      </c>
      <c r="C30" s="14"/>
      <c r="D30" s="14"/>
      <c r="E30" s="14"/>
      <c r="F30" s="14"/>
      <c r="G30" s="14"/>
      <c r="H30" s="17"/>
      <c r="I30" s="17"/>
      <c r="J30" s="30"/>
    </row>
    <row r="31" s="1" customFormat="1" ht="15.6" spans="1:10">
      <c r="A31" s="8" t="s">
        <v>56</v>
      </c>
      <c r="B31" s="13" t="s">
        <v>57</v>
      </c>
      <c r="C31" s="10">
        <f t="shared" ref="C31:I31" si="7">SUM(C32:C35)</f>
        <v>300</v>
      </c>
      <c r="D31" s="10">
        <f t="shared" si="7"/>
        <v>41.49</v>
      </c>
      <c r="E31" s="14">
        <f>D31/C31</f>
        <v>0.1383</v>
      </c>
      <c r="F31" s="14"/>
      <c r="G31" s="14"/>
      <c r="H31" s="12">
        <f t="shared" si="7"/>
        <v>0</v>
      </c>
      <c r="I31" s="12">
        <f t="shared" si="7"/>
        <v>0</v>
      </c>
      <c r="J31" s="30"/>
    </row>
    <row r="32" s="1" customFormat="1" ht="15.6" spans="1:10">
      <c r="A32" s="20">
        <v>21</v>
      </c>
      <c r="B32" s="21" t="s">
        <v>58</v>
      </c>
      <c r="C32" s="14"/>
      <c r="D32" s="14"/>
      <c r="E32" s="14"/>
      <c r="F32" s="14"/>
      <c r="G32" s="14"/>
      <c r="H32" s="17"/>
      <c r="I32" s="17"/>
      <c r="J32" s="30"/>
    </row>
    <row r="33" s="1" customFormat="1" ht="15.6" spans="1:10">
      <c r="A33" s="20">
        <v>22</v>
      </c>
      <c r="B33" s="21" t="s">
        <v>59</v>
      </c>
      <c r="C33" s="14"/>
      <c r="D33" s="14"/>
      <c r="E33" s="14"/>
      <c r="F33" s="14"/>
      <c r="G33" s="14"/>
      <c r="H33" s="17"/>
      <c r="I33" s="17"/>
      <c r="J33" s="30"/>
    </row>
    <row r="34" s="1" customFormat="1" ht="31.2" spans="1:10">
      <c r="A34" s="20">
        <v>23</v>
      </c>
      <c r="B34" s="21" t="s">
        <v>60</v>
      </c>
      <c r="C34" s="14">
        <v>300</v>
      </c>
      <c r="D34" s="14">
        <v>41.49</v>
      </c>
      <c r="E34" s="14">
        <f>D34/C34</f>
        <v>0.1383</v>
      </c>
      <c r="F34" s="14" t="s">
        <v>108</v>
      </c>
      <c r="G34" s="14"/>
      <c r="H34" s="17"/>
      <c r="I34" s="17"/>
      <c r="J34" s="30"/>
    </row>
    <row r="35" s="1" customFormat="1" ht="15.6" spans="1:10">
      <c r="A35" s="20">
        <v>24</v>
      </c>
      <c r="B35" s="21" t="s">
        <v>61</v>
      </c>
      <c r="C35" s="14"/>
      <c r="D35" s="14"/>
      <c r="E35" s="14"/>
      <c r="F35" s="14"/>
      <c r="G35" s="14"/>
      <c r="H35" s="17"/>
      <c r="I35" s="17"/>
      <c r="J35" s="30"/>
    </row>
    <row r="36" s="1" customFormat="1" ht="15.6" spans="1:10">
      <c r="A36" s="8" t="s">
        <v>62</v>
      </c>
      <c r="B36" s="13" t="s">
        <v>63</v>
      </c>
      <c r="C36" s="10">
        <f t="shared" ref="C36:I36" si="8">SUM(C37:C43)</f>
        <v>570</v>
      </c>
      <c r="D36" s="10">
        <f t="shared" si="8"/>
        <v>240</v>
      </c>
      <c r="E36" s="14">
        <f>D36/C36</f>
        <v>0.421052631578947</v>
      </c>
      <c r="F36" s="14"/>
      <c r="G36" s="14"/>
      <c r="H36" s="12">
        <f t="shared" si="8"/>
        <v>16.4</v>
      </c>
      <c r="I36" s="12">
        <f t="shared" si="8"/>
        <v>0</v>
      </c>
      <c r="J36" s="30"/>
    </row>
    <row r="37" s="1" customFormat="1" ht="15.6" spans="1:10">
      <c r="A37" s="20">
        <v>25</v>
      </c>
      <c r="B37" s="21" t="s">
        <v>64</v>
      </c>
      <c r="C37" s="14">
        <v>60</v>
      </c>
      <c r="D37" s="14">
        <v>20</v>
      </c>
      <c r="E37" s="14">
        <v>0.333333333333333</v>
      </c>
      <c r="F37" s="14"/>
      <c r="G37" s="14"/>
      <c r="H37" s="17"/>
      <c r="I37" s="17"/>
      <c r="J37" s="30"/>
    </row>
    <row r="38" s="1" customFormat="1" ht="15.6" spans="1:10">
      <c r="A38" s="20">
        <v>26</v>
      </c>
      <c r="B38" s="21" t="s">
        <v>66</v>
      </c>
      <c r="C38" s="14">
        <v>30</v>
      </c>
      <c r="D38" s="14"/>
      <c r="E38" s="14">
        <v>0</v>
      </c>
      <c r="F38" s="14" t="s">
        <v>67</v>
      </c>
      <c r="G38" s="14"/>
      <c r="H38" s="17"/>
      <c r="I38" s="17"/>
      <c r="J38" s="30"/>
    </row>
    <row r="39" s="1" customFormat="1" ht="15.6" spans="1:10">
      <c r="A39" s="20">
        <v>27</v>
      </c>
      <c r="B39" s="21" t="s">
        <v>68</v>
      </c>
      <c r="C39" s="14">
        <v>50</v>
      </c>
      <c r="D39" s="14">
        <v>40</v>
      </c>
      <c r="E39" s="14">
        <v>0.8</v>
      </c>
      <c r="F39" s="14"/>
      <c r="G39" s="14"/>
      <c r="H39" s="17"/>
      <c r="I39" s="17"/>
      <c r="J39" s="30"/>
    </row>
    <row r="40" s="1" customFormat="1" ht="31.2" spans="1:10">
      <c r="A40" s="20">
        <v>28</v>
      </c>
      <c r="B40" s="21" t="s">
        <v>69</v>
      </c>
      <c r="C40" s="14">
        <v>30</v>
      </c>
      <c r="D40" s="14"/>
      <c r="E40" s="14">
        <v>0</v>
      </c>
      <c r="F40" s="14"/>
      <c r="G40" s="14"/>
      <c r="H40" s="17"/>
      <c r="I40" s="17"/>
      <c r="J40" s="30" t="s">
        <v>70</v>
      </c>
    </row>
    <row r="41" s="1" customFormat="1" ht="31.2" spans="1:10">
      <c r="A41" s="20">
        <v>29</v>
      </c>
      <c r="B41" s="21" t="s">
        <v>71</v>
      </c>
      <c r="C41" s="14">
        <v>300</v>
      </c>
      <c r="D41" s="14">
        <v>80</v>
      </c>
      <c r="E41" s="14">
        <v>0.266666666666667</v>
      </c>
      <c r="F41" s="14" t="s">
        <v>72</v>
      </c>
      <c r="G41" s="14" t="s">
        <v>73</v>
      </c>
      <c r="H41" s="17">
        <v>16.4</v>
      </c>
      <c r="I41" s="17"/>
      <c r="J41" s="30"/>
    </row>
    <row r="42" s="1" customFormat="1" ht="15.6" spans="1:10">
      <c r="A42" s="20">
        <v>30</v>
      </c>
      <c r="B42" s="21" t="s">
        <v>74</v>
      </c>
      <c r="C42" s="14">
        <v>100</v>
      </c>
      <c r="D42" s="14">
        <v>100</v>
      </c>
      <c r="E42" s="14">
        <v>1</v>
      </c>
      <c r="F42" s="14"/>
      <c r="G42" s="14"/>
      <c r="H42" s="17"/>
      <c r="I42" s="17"/>
      <c r="J42" s="30"/>
    </row>
    <row r="43" s="1" customFormat="1" ht="15.6" spans="1:10">
      <c r="A43" s="20">
        <v>31</v>
      </c>
      <c r="B43" s="21" t="s">
        <v>76</v>
      </c>
      <c r="C43" s="14"/>
      <c r="D43" s="14"/>
      <c r="E43" s="14"/>
      <c r="F43" s="14"/>
      <c r="G43" s="14"/>
      <c r="H43" s="17"/>
      <c r="I43" s="17"/>
      <c r="J43" s="30"/>
    </row>
    <row r="44" s="1" customFormat="1" ht="31.2" spans="1:10">
      <c r="A44" s="8" t="s">
        <v>77</v>
      </c>
      <c r="B44" s="13" t="s">
        <v>78</v>
      </c>
      <c r="C44" s="10">
        <f t="shared" ref="C44:I44" si="9">SUM(C45:C48)</f>
        <v>3535</v>
      </c>
      <c r="D44" s="10">
        <f t="shared" si="9"/>
        <v>1138.29</v>
      </c>
      <c r="E44" s="14">
        <f>D44/C44</f>
        <v>0.322005657708628</v>
      </c>
      <c r="F44" s="14"/>
      <c r="G44" s="14"/>
      <c r="H44" s="12">
        <f t="shared" si="9"/>
        <v>576</v>
      </c>
      <c r="I44" s="12">
        <f t="shared" si="9"/>
        <v>538.56</v>
      </c>
      <c r="J44" s="30"/>
    </row>
    <row r="45" s="1" customFormat="1" ht="46.8" spans="1:11">
      <c r="A45" s="20">
        <v>32</v>
      </c>
      <c r="B45" s="21" t="s">
        <v>79</v>
      </c>
      <c r="C45" s="14">
        <v>1000</v>
      </c>
      <c r="D45" s="14">
        <v>514.31</v>
      </c>
      <c r="E45" s="14">
        <v>0.30031</v>
      </c>
      <c r="F45" s="14" t="s">
        <v>48</v>
      </c>
      <c r="G45" s="14"/>
      <c r="H45" s="17"/>
      <c r="I45" s="17"/>
      <c r="J45" s="30" t="s">
        <v>80</v>
      </c>
      <c r="K45" s="30" t="s">
        <v>109</v>
      </c>
    </row>
    <row r="46" s="1" customFormat="1" ht="15.6" spans="1:10">
      <c r="A46" s="20">
        <v>33</v>
      </c>
      <c r="B46" s="21" t="s">
        <v>81</v>
      </c>
      <c r="C46" s="14">
        <v>100</v>
      </c>
      <c r="D46" s="14">
        <v>100</v>
      </c>
      <c r="E46" s="14">
        <v>1</v>
      </c>
      <c r="F46" s="14"/>
      <c r="G46" s="14"/>
      <c r="H46" s="17"/>
      <c r="I46" s="17"/>
      <c r="J46" s="30"/>
    </row>
    <row r="47" s="1" customFormat="1" ht="78" spans="1:11">
      <c r="A47" s="20">
        <v>34</v>
      </c>
      <c r="B47" s="21" t="s">
        <v>82</v>
      </c>
      <c r="C47" s="14">
        <v>1935</v>
      </c>
      <c r="D47" s="14">
        <v>231.16</v>
      </c>
      <c r="E47" s="14">
        <v>0.0888113695090439</v>
      </c>
      <c r="F47" s="14"/>
      <c r="G47" s="14"/>
      <c r="H47" s="17"/>
      <c r="I47" s="17"/>
      <c r="J47" s="30" t="s">
        <v>83</v>
      </c>
      <c r="K47" s="30" t="s">
        <v>109</v>
      </c>
    </row>
    <row r="48" s="1" customFormat="1" ht="78" spans="1:10">
      <c r="A48" s="20">
        <v>35</v>
      </c>
      <c r="B48" s="21" t="s">
        <v>84</v>
      </c>
      <c r="C48" s="14">
        <v>500</v>
      </c>
      <c r="D48" s="14">
        <v>292.82</v>
      </c>
      <c r="E48" s="14">
        <v>0.58564</v>
      </c>
      <c r="F48" s="14"/>
      <c r="G48" s="14" t="s">
        <v>85</v>
      </c>
      <c r="H48" s="17">
        <v>576</v>
      </c>
      <c r="I48" s="17">
        <v>538.56</v>
      </c>
      <c r="J48" s="30" t="s">
        <v>86</v>
      </c>
    </row>
    <row r="49" s="1" customFormat="1" ht="31.2" spans="1:10">
      <c r="A49" s="8" t="s">
        <v>87</v>
      </c>
      <c r="B49" s="13" t="s">
        <v>88</v>
      </c>
      <c r="C49" s="10">
        <f t="shared" ref="C49:I49" si="10">SUM(C50:C52)</f>
        <v>650</v>
      </c>
      <c r="D49" s="10">
        <f t="shared" si="10"/>
        <v>0</v>
      </c>
      <c r="E49" s="14">
        <f t="shared" ref="E49:E54" si="11">D49/C49</f>
        <v>0</v>
      </c>
      <c r="F49" s="14"/>
      <c r="G49" s="14"/>
      <c r="H49" s="12">
        <f t="shared" si="10"/>
        <v>124.11</v>
      </c>
      <c r="I49" s="12">
        <f t="shared" si="10"/>
        <v>52</v>
      </c>
      <c r="J49" s="30"/>
    </row>
    <row r="50" s="1" customFormat="1" ht="62.4" spans="1:10">
      <c r="A50" s="20">
        <v>36</v>
      </c>
      <c r="B50" s="21" t="s">
        <v>89</v>
      </c>
      <c r="C50" s="14"/>
      <c r="D50" s="22"/>
      <c r="E50" s="14"/>
      <c r="F50" s="14"/>
      <c r="G50" s="14" t="s">
        <v>90</v>
      </c>
      <c r="H50" s="17">
        <v>124.11</v>
      </c>
      <c r="I50" s="17">
        <v>52</v>
      </c>
      <c r="J50" s="30"/>
    </row>
    <row r="51" s="1" customFormat="1" ht="31.2" spans="1:10">
      <c r="A51" s="20">
        <v>37</v>
      </c>
      <c r="B51" s="21" t="s">
        <v>91</v>
      </c>
      <c r="C51" s="14">
        <v>500</v>
      </c>
      <c r="D51" s="22"/>
      <c r="E51" s="14">
        <f t="shared" si="11"/>
        <v>0</v>
      </c>
      <c r="F51" s="14" t="s">
        <v>54</v>
      </c>
      <c r="G51" s="14"/>
      <c r="H51" s="23"/>
      <c r="I51" s="23"/>
      <c r="J51" s="30"/>
    </row>
    <row r="52" s="1" customFormat="1" ht="31.2" spans="1:10">
      <c r="A52" s="20">
        <v>38</v>
      </c>
      <c r="B52" s="21" t="s">
        <v>92</v>
      </c>
      <c r="C52" s="14">
        <v>150</v>
      </c>
      <c r="D52" s="22"/>
      <c r="E52" s="14">
        <f t="shared" si="11"/>
        <v>0</v>
      </c>
      <c r="F52" s="14" t="s">
        <v>54</v>
      </c>
      <c r="G52" s="14"/>
      <c r="H52" s="23"/>
      <c r="I52" s="23"/>
      <c r="J52" s="30"/>
    </row>
    <row r="53" s="1" customFormat="1" ht="31.2" spans="1:10">
      <c r="A53" s="8" t="s">
        <v>93</v>
      </c>
      <c r="B53" s="13" t="s">
        <v>94</v>
      </c>
      <c r="C53" s="10">
        <f t="shared" ref="C53:I53" si="12">SUM(C54:C56)</f>
        <v>29</v>
      </c>
      <c r="D53" s="10">
        <f t="shared" si="12"/>
        <v>5.23</v>
      </c>
      <c r="E53" s="14">
        <f t="shared" si="11"/>
        <v>0.180344827586207</v>
      </c>
      <c r="F53" s="14"/>
      <c r="G53" s="14"/>
      <c r="H53" s="10">
        <f t="shared" si="12"/>
        <v>0</v>
      </c>
      <c r="I53" s="10">
        <f t="shared" si="12"/>
        <v>0</v>
      </c>
      <c r="J53" s="30"/>
    </row>
    <row r="54" s="1" customFormat="1" ht="15.6" spans="1:10">
      <c r="A54" s="20">
        <v>39</v>
      </c>
      <c r="B54" s="21" t="s">
        <v>95</v>
      </c>
      <c r="C54" s="14"/>
      <c r="D54" s="22"/>
      <c r="E54" s="14"/>
      <c r="F54" s="14"/>
      <c r="G54" s="14"/>
      <c r="H54" s="23"/>
      <c r="I54" s="23"/>
      <c r="J54" s="30"/>
    </row>
    <row r="55" s="1" customFormat="1" ht="15.6" spans="1:10">
      <c r="A55" s="20">
        <v>40</v>
      </c>
      <c r="B55" s="21" t="s">
        <v>96</v>
      </c>
      <c r="C55" s="14">
        <v>12</v>
      </c>
      <c r="D55" s="22">
        <v>5.23</v>
      </c>
      <c r="E55" s="14">
        <v>0.435833333333333</v>
      </c>
      <c r="F55" s="14"/>
      <c r="G55" s="14"/>
      <c r="H55" s="23"/>
      <c r="I55" s="23"/>
      <c r="J55" s="30"/>
    </row>
    <row r="56" s="1" customFormat="1" ht="15.6" spans="1:10">
      <c r="A56" s="20">
        <v>41</v>
      </c>
      <c r="B56" s="21" t="s">
        <v>97</v>
      </c>
      <c r="C56" s="14">
        <v>17</v>
      </c>
      <c r="D56" s="14"/>
      <c r="E56" s="14">
        <v>0</v>
      </c>
      <c r="F56" s="14" t="s">
        <v>98</v>
      </c>
      <c r="G56" s="14"/>
      <c r="H56" s="23"/>
      <c r="I56" s="23"/>
      <c r="J56" s="30"/>
    </row>
    <row r="57" hidden="1" spans="1:10">
      <c r="A57" s="24" t="s">
        <v>99</v>
      </c>
      <c r="B57" s="24"/>
      <c r="C57" s="24"/>
      <c r="D57" s="24"/>
      <c r="E57" s="24"/>
      <c r="F57" s="25"/>
      <c r="G57" s="26"/>
      <c r="H57" s="27"/>
      <c r="I57" s="32"/>
      <c r="J57" s="26"/>
    </row>
    <row r="58" hidden="1" spans="1:10">
      <c r="A58" s="24" t="s">
        <v>100</v>
      </c>
      <c r="B58" s="24"/>
      <c r="C58" s="24"/>
      <c r="D58" s="24"/>
      <c r="E58" s="24"/>
      <c r="F58" s="24"/>
      <c r="G58" s="26"/>
      <c r="H58" s="27"/>
      <c r="I58" s="32"/>
      <c r="J58" s="26"/>
    </row>
  </sheetData>
  <mergeCells count="13">
    <mergeCell ref="A1:I1"/>
    <mergeCell ref="A2:B2"/>
    <mergeCell ref="A57:E57"/>
    <mergeCell ref="A58:F58"/>
    <mergeCell ref="A3:A5"/>
    <mergeCell ref="B3:B4"/>
    <mergeCell ref="C3:C4"/>
    <mergeCell ref="D3:D4"/>
    <mergeCell ref="E3:E4"/>
    <mergeCell ref="F3:F4"/>
    <mergeCell ref="G3:G4"/>
    <mergeCell ref="H3:H4"/>
    <mergeCell ref="I3:I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2022年1-6月</vt:lpstr>
      <vt:lpstr>行政政法</vt:lpstr>
      <vt:lpstr>2022年1-6月省民生实事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dcterms:created xsi:type="dcterms:W3CDTF">2006-09-13T11:21:00Z</dcterms:created>
  <dcterms:modified xsi:type="dcterms:W3CDTF">2022-08-31T07:10:52Z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