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<sst xmlns="http://schemas.openxmlformats.org/spreadsheetml/2006/main" count="125" uniqueCount="13">
  <si>
    <t xml:space="preserve">中共博罗县委办公室政府购买服务岗位笔试成绩表     </t>
  </si>
  <si>
    <t>时间：2023年4月24日9：00</t>
  </si>
  <si>
    <t>地点：博罗县行政服务中心2号楼四楼2号会议室</t>
  </si>
  <si>
    <t>排名</t>
  </si>
  <si>
    <t>岗位</t>
  </si>
  <si>
    <t>考号</t>
  </si>
  <si>
    <t>成绩</t>
  </si>
  <si>
    <t>是否进入面试</t>
  </si>
  <si>
    <t>备注</t>
  </si>
  <si>
    <t>中共博罗县委办公室政府购买服务岗位工作人员</t>
  </si>
  <si>
    <t>否</t>
  </si>
  <si>
    <t>是</t>
  </si>
  <si>
    <t>缺考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</si>
</sst>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0"/>
  </numFmts>
  <fonts count="27">
    <font>
      <sz val="11"/>
      <color indexed="8"/>
      <name val="宋体"/>
      <charset val="134"/>
    </font>
    <font>
      <sz val="12"/>
      <color indexed="8"/>
      <name val="黑体"/>
      <charset val="134"/>
    </font>
    <font>
      <sz val="16"/>
      <name val="方正小标宋简体"/>
      <charset val="134"/>
    </font>
    <font>
      <sz val="16"/>
      <name val="仿宋_GB2312"/>
      <charset val="134"/>
    </font>
    <font>
      <sz val="14"/>
      <color indexed="8"/>
      <name val="黑体"/>
      <charset val="134"/>
    </font>
    <font>
      <sz val="14"/>
      <color indexed="8"/>
      <name val="宋体"/>
      <charset val="134"/>
    </font>
    <font>
      <sz val="14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18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1" borderId="3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26" borderId="6" applyNumberFormat="0" applyAlignment="0" applyProtection="0">
      <alignment vertical="center"/>
    </xf>
    <xf numFmtId="0" fontId="22" fillId="26" borderId="5" applyNumberFormat="0" applyAlignment="0" applyProtection="0">
      <alignment vertical="center"/>
    </xf>
    <xf numFmtId="0" fontId="23" fillId="29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60"/>
  <sheetViews>
    <sheetView tabSelected="1" workbookViewId="0">
      <selection activeCell="B6" sqref="B6"/>
    </sheetView>
  </sheetViews>
  <sheetFormatPr defaultColWidth="9" defaultRowHeight="35.1" customHeight="1"/>
  <cols>
    <col min="1" max="1" width="5.875" style="1" customWidth="1"/>
    <col min="2" max="2" width="52.625" style="1" customWidth="1"/>
    <col min="3" max="3" width="6.625" style="1" customWidth="1"/>
    <col min="4" max="4" width="6.875" style="1" customWidth="1"/>
    <col min="5" max="5" width="11" style="1" customWidth="1"/>
    <col min="6" max="6" width="9.25" style="1" customWidth="1"/>
    <col min="7" max="8" width="9" style="1"/>
    <col min="9" max="9" width="15.8833333333333" style="1"/>
    <col min="10" max="16384" width="9" style="1"/>
  </cols>
  <sheetData>
    <row r="1" s="1" customFormat="1" ht="34.5" customHeight="1" spans="1:6">
      <c r="A1" s="3" t="s">
        <v>0</v>
      </c>
      <c r="B1" s="3"/>
      <c r="C1" s="3"/>
      <c r="D1" s="3"/>
      <c r="E1" s="3"/>
      <c r="F1" s="3"/>
    </row>
    <row r="2" s="2" customFormat="1" ht="36" customHeight="1" spans="1:256">
      <c r="A2" s="4" t="s">
        <v>1</v>
      </c>
      <c r="B2" s="4"/>
      <c r="C2" s="4"/>
      <c r="D2" s="4"/>
      <c r="E2" s="4"/>
      <c r="F2" s="4"/>
      <c r="G2" s="5"/>
      <c r="H2" s="5"/>
      <c r="I2" s="11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</row>
    <row r="3" s="2" customFormat="1" ht="39" customHeight="1" spans="1:256">
      <c r="A3" s="4" t="s">
        <v>2</v>
      </c>
      <c r="B3" s="4"/>
      <c r="C3" s="4"/>
      <c r="D3" s="4"/>
      <c r="E3" s="4"/>
      <c r="F3" s="4"/>
      <c r="G3" s="5"/>
      <c r="H3" s="5"/>
      <c r="I3" s="11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</row>
    <row r="4" s="1" customFormat="1" ht="39" customHeight="1" spans="1:6">
      <c r="A4" s="6" t="s">
        <v>3</v>
      </c>
      <c r="B4" s="6" t="s">
        <v>4</v>
      </c>
      <c r="C4" s="6" t="s">
        <v>5</v>
      </c>
      <c r="D4" s="6" t="s">
        <v>6</v>
      </c>
      <c r="E4" s="7" t="s">
        <v>7</v>
      </c>
      <c r="F4" s="6" t="s">
        <v>8</v>
      </c>
    </row>
    <row r="5" s="1" customFormat="1" ht="34" customHeight="1" spans="1:6">
      <c r="A5" s="8">
        <v>1</v>
      </c>
      <c r="B5" s="8" t="s">
        <v>9</v>
      </c>
      <c r="C5" s="9">
        <v>1</v>
      </c>
      <c r="D5" s="10">
        <v>75</v>
      </c>
      <c r="E5" s="10" t="s">
        <v>10</v>
      </c>
      <c r="F5" s="10"/>
    </row>
    <row r="6" s="1" customFormat="1" ht="34" customHeight="1" spans="1:6">
      <c r="A6" s="8">
        <v>2</v>
      </c>
      <c r="B6" s="8" t="s">
        <v>9</v>
      </c>
      <c r="C6" s="9">
        <v>2</v>
      </c>
      <c r="D6" s="10">
        <v>55</v>
      </c>
      <c r="E6" s="10" t="s">
        <v>10</v>
      </c>
      <c r="F6" s="10"/>
    </row>
    <row r="7" s="1" customFormat="1" ht="34" customHeight="1" spans="1:6">
      <c r="A7" s="8">
        <v>3</v>
      </c>
      <c r="B7" s="8" t="s">
        <v>9</v>
      </c>
      <c r="C7" s="9">
        <v>3</v>
      </c>
      <c r="D7" s="10">
        <v>78</v>
      </c>
      <c r="E7" s="10" t="s">
        <v>10</v>
      </c>
      <c r="F7" s="10"/>
    </row>
    <row r="8" s="1" customFormat="1" ht="34" customHeight="1" spans="1:6">
      <c r="A8" s="8">
        <v>4</v>
      </c>
      <c r="B8" s="8" t="s">
        <v>9</v>
      </c>
      <c r="C8" s="9">
        <v>4</v>
      </c>
      <c r="D8" s="10">
        <v>84</v>
      </c>
      <c r="E8" s="10" t="s">
        <v>10</v>
      </c>
      <c r="F8" s="10"/>
    </row>
    <row r="9" s="1" customFormat="1" ht="34" customHeight="1" spans="1:6">
      <c r="A9" s="8">
        <v>5</v>
      </c>
      <c r="B9" s="8" t="s">
        <v>9</v>
      </c>
      <c r="C9" s="9">
        <v>5</v>
      </c>
      <c r="D9" s="10">
        <f>100-(2*8+3*4+3)</f>
        <v>69</v>
      </c>
      <c r="E9" s="10" t="s">
        <v>10</v>
      </c>
      <c r="F9" s="10"/>
    </row>
    <row r="10" s="1" customFormat="1" ht="34" customHeight="1" spans="1:6">
      <c r="A10" s="8">
        <v>6</v>
      </c>
      <c r="B10" s="8" t="s">
        <v>9</v>
      </c>
      <c r="C10" s="9">
        <v>6</v>
      </c>
      <c r="D10" s="10">
        <v>93</v>
      </c>
      <c r="E10" s="10" t="s">
        <v>11</v>
      </c>
      <c r="F10" s="10"/>
    </row>
    <row r="11" s="1" customFormat="1" ht="34" customHeight="1" spans="1:6">
      <c r="A11" s="8">
        <v>7</v>
      </c>
      <c r="B11" s="8" t="s">
        <v>9</v>
      </c>
      <c r="C11" s="9">
        <v>7</v>
      </c>
      <c r="D11" s="10">
        <f>100-(2*9+3*3)</f>
        <v>73</v>
      </c>
      <c r="E11" s="10" t="s">
        <v>10</v>
      </c>
      <c r="F11" s="10"/>
    </row>
    <row r="12" s="1" customFormat="1" ht="34" customHeight="1" spans="1:6">
      <c r="A12" s="8">
        <v>8</v>
      </c>
      <c r="B12" s="8" t="s">
        <v>9</v>
      </c>
      <c r="C12" s="9">
        <v>8</v>
      </c>
      <c r="D12" s="10">
        <v>72</v>
      </c>
      <c r="E12" s="10" t="s">
        <v>10</v>
      </c>
      <c r="F12" s="10"/>
    </row>
    <row r="13" s="1" customFormat="1" ht="34" customHeight="1" spans="1:6">
      <c r="A13" s="8">
        <v>9</v>
      </c>
      <c r="B13" s="8" t="s">
        <v>9</v>
      </c>
      <c r="C13" s="9">
        <v>9</v>
      </c>
      <c r="D13" s="10">
        <v>54</v>
      </c>
      <c r="E13" s="10" t="s">
        <v>10</v>
      </c>
      <c r="F13" s="10"/>
    </row>
    <row r="14" s="1" customFormat="1" ht="34" customHeight="1" spans="1:6">
      <c r="A14" s="8">
        <v>10</v>
      </c>
      <c r="B14" s="8" t="s">
        <v>9</v>
      </c>
      <c r="C14" s="9">
        <v>10</v>
      </c>
      <c r="D14" s="10">
        <v>73</v>
      </c>
      <c r="E14" s="10" t="s">
        <v>10</v>
      </c>
      <c r="F14" s="10"/>
    </row>
    <row r="15" ht="34" customHeight="1" spans="1:6">
      <c r="A15" s="8">
        <v>11</v>
      </c>
      <c r="B15" s="8" t="s">
        <v>9</v>
      </c>
      <c r="C15" s="9">
        <v>11</v>
      </c>
      <c r="D15" s="10">
        <f>100-(2*6+4*3+1)</f>
        <v>75</v>
      </c>
      <c r="E15" s="10" t="s">
        <v>10</v>
      </c>
      <c r="F15" s="10"/>
    </row>
    <row r="16" ht="34" customHeight="1" spans="1:6">
      <c r="A16" s="8">
        <v>12</v>
      </c>
      <c r="B16" s="8" t="s">
        <v>9</v>
      </c>
      <c r="C16" s="9">
        <v>12</v>
      </c>
      <c r="D16" s="10">
        <v>51</v>
      </c>
      <c r="E16" s="10" t="s">
        <v>10</v>
      </c>
      <c r="F16" s="10"/>
    </row>
    <row r="17" ht="34" customHeight="1" spans="1:6">
      <c r="A17" s="8">
        <v>13</v>
      </c>
      <c r="B17" s="8" t="s">
        <v>9</v>
      </c>
      <c r="C17" s="9">
        <v>13</v>
      </c>
      <c r="D17" s="10">
        <f>100-(12*2+5*3+2)</f>
        <v>59</v>
      </c>
      <c r="E17" s="10" t="s">
        <v>10</v>
      </c>
      <c r="F17" s="10"/>
    </row>
    <row r="18" ht="34" customHeight="1" spans="1:6">
      <c r="A18" s="8">
        <v>14</v>
      </c>
      <c r="B18" s="8" t="s">
        <v>9</v>
      </c>
      <c r="C18" s="9">
        <v>14</v>
      </c>
      <c r="D18" s="10">
        <v>70</v>
      </c>
      <c r="E18" s="10" t="s">
        <v>10</v>
      </c>
      <c r="F18" s="10"/>
    </row>
    <row r="19" ht="34" customHeight="1" spans="1:6">
      <c r="A19" s="8">
        <v>15</v>
      </c>
      <c r="B19" s="8" t="s">
        <v>9</v>
      </c>
      <c r="C19" s="9">
        <v>15</v>
      </c>
      <c r="D19" s="10">
        <f>100-(2*9+3+3+4)</f>
        <v>72</v>
      </c>
      <c r="E19" s="10" t="s">
        <v>10</v>
      </c>
      <c r="F19" s="10"/>
    </row>
    <row r="20" ht="34" customHeight="1" spans="1:6">
      <c r="A20" s="8">
        <v>16</v>
      </c>
      <c r="B20" s="8" t="s">
        <v>9</v>
      </c>
      <c r="C20" s="9">
        <v>16</v>
      </c>
      <c r="D20" s="10">
        <v>65</v>
      </c>
      <c r="E20" s="10" t="s">
        <v>10</v>
      </c>
      <c r="F20" s="10"/>
    </row>
    <row r="21" ht="34" customHeight="1" spans="1:6">
      <c r="A21" s="8">
        <v>17</v>
      </c>
      <c r="B21" s="8" t="s">
        <v>9</v>
      </c>
      <c r="C21" s="9">
        <v>17</v>
      </c>
      <c r="D21" s="10">
        <f>100-(2*7+3*4+5)</f>
        <v>69</v>
      </c>
      <c r="E21" s="10" t="s">
        <v>10</v>
      </c>
      <c r="F21" s="10"/>
    </row>
    <row r="22" ht="34" customHeight="1" spans="1:6">
      <c r="A22" s="8">
        <v>18</v>
      </c>
      <c r="B22" s="8" t="s">
        <v>9</v>
      </c>
      <c r="C22" s="9">
        <v>18</v>
      </c>
      <c r="D22" s="10">
        <f>100-(14*2+3*5+3)</f>
        <v>54</v>
      </c>
      <c r="E22" s="10" t="s">
        <v>10</v>
      </c>
      <c r="F22" s="10"/>
    </row>
    <row r="23" ht="34" customHeight="1" spans="1:6">
      <c r="A23" s="8">
        <v>19</v>
      </c>
      <c r="B23" s="8" t="s">
        <v>9</v>
      </c>
      <c r="C23" s="9">
        <v>19</v>
      </c>
      <c r="D23" s="10">
        <v>0</v>
      </c>
      <c r="E23" s="10" t="s">
        <v>10</v>
      </c>
      <c r="F23" s="10" t="s">
        <v>12</v>
      </c>
    </row>
    <row r="24" ht="34" customHeight="1" spans="1:6">
      <c r="A24" s="8">
        <v>20</v>
      </c>
      <c r="B24" s="8" t="s">
        <v>9</v>
      </c>
      <c r="C24" s="9">
        <v>20</v>
      </c>
      <c r="D24" s="10">
        <v>71</v>
      </c>
      <c r="E24" s="10" t="s">
        <v>10</v>
      </c>
      <c r="F24" s="10"/>
    </row>
    <row r="25" ht="34" customHeight="1" spans="1:6">
      <c r="A25" s="8">
        <v>21</v>
      </c>
      <c r="B25" s="8" t="s">
        <v>9</v>
      </c>
      <c r="C25" s="9">
        <v>21</v>
      </c>
      <c r="D25" s="10">
        <f>100-(7*2+2*3+1)</f>
        <v>79</v>
      </c>
      <c r="E25" s="10" t="s">
        <v>10</v>
      </c>
      <c r="F25" s="10"/>
    </row>
    <row r="26" ht="34" customHeight="1" spans="1:6">
      <c r="A26" s="8">
        <v>22</v>
      </c>
      <c r="B26" s="8" t="s">
        <v>9</v>
      </c>
      <c r="C26" s="9">
        <v>22</v>
      </c>
      <c r="D26" s="10">
        <f>100-(4*2+2*3+1)</f>
        <v>85</v>
      </c>
      <c r="E26" s="10" t="s">
        <v>10</v>
      </c>
      <c r="F26" s="10"/>
    </row>
    <row r="27" ht="34" customHeight="1" spans="1:6">
      <c r="A27" s="8">
        <v>23</v>
      </c>
      <c r="B27" s="8" t="s">
        <v>9</v>
      </c>
      <c r="C27" s="9">
        <v>23</v>
      </c>
      <c r="D27" s="10">
        <v>82</v>
      </c>
      <c r="E27" s="10" t="s">
        <v>10</v>
      </c>
      <c r="F27" s="10"/>
    </row>
    <row r="28" ht="34" customHeight="1" spans="1:6">
      <c r="A28" s="8">
        <v>24</v>
      </c>
      <c r="B28" s="8" t="s">
        <v>9</v>
      </c>
      <c r="C28" s="9">
        <v>24</v>
      </c>
      <c r="D28" s="10">
        <f>100-(10*2+3*3+2)</f>
        <v>69</v>
      </c>
      <c r="E28" s="10" t="s">
        <v>10</v>
      </c>
      <c r="F28" s="10"/>
    </row>
    <row r="29" ht="34" customHeight="1" spans="1:6">
      <c r="A29" s="8">
        <v>25</v>
      </c>
      <c r="B29" s="8" t="s">
        <v>9</v>
      </c>
      <c r="C29" s="9">
        <v>25</v>
      </c>
      <c r="D29" s="10">
        <v>0</v>
      </c>
      <c r="E29" s="10" t="s">
        <v>10</v>
      </c>
      <c r="F29" s="10" t="s">
        <v>12</v>
      </c>
    </row>
    <row r="30" ht="34" customHeight="1" spans="1:6">
      <c r="A30" s="8">
        <v>26</v>
      </c>
      <c r="B30" s="8" t="s">
        <v>9</v>
      </c>
      <c r="C30" s="9">
        <v>26</v>
      </c>
      <c r="D30" s="10">
        <f>100-(4*2+4*3+1)</f>
        <v>79</v>
      </c>
      <c r="E30" s="10" t="s">
        <v>10</v>
      </c>
      <c r="F30" s="10"/>
    </row>
    <row r="31" ht="34" customHeight="1" spans="1:6">
      <c r="A31" s="8">
        <v>27</v>
      </c>
      <c r="B31" s="8" t="s">
        <v>9</v>
      </c>
      <c r="C31" s="9">
        <v>27</v>
      </c>
      <c r="D31" s="10">
        <v>72</v>
      </c>
      <c r="E31" s="10" t="s">
        <v>10</v>
      </c>
      <c r="F31" s="10"/>
    </row>
    <row r="32" ht="34" customHeight="1" spans="1:6">
      <c r="A32" s="8">
        <v>28</v>
      </c>
      <c r="B32" s="8" t="s">
        <v>9</v>
      </c>
      <c r="C32" s="9">
        <v>28</v>
      </c>
      <c r="D32" s="10">
        <v>0</v>
      </c>
      <c r="E32" s="10" t="s">
        <v>10</v>
      </c>
      <c r="F32" s="10" t="s">
        <v>12</v>
      </c>
    </row>
    <row r="33" ht="34" customHeight="1" spans="1:6">
      <c r="A33" s="8">
        <v>29</v>
      </c>
      <c r="B33" s="8" t="s">
        <v>9</v>
      </c>
      <c r="C33" s="9">
        <v>29</v>
      </c>
      <c r="D33" s="10">
        <f>100-(11*2+2*3+2)</f>
        <v>70</v>
      </c>
      <c r="E33" s="10" t="s">
        <v>10</v>
      </c>
      <c r="F33" s="10"/>
    </row>
    <row r="34" ht="34" customHeight="1" spans="1:6">
      <c r="A34" s="8">
        <v>30</v>
      </c>
      <c r="B34" s="8" t="s">
        <v>9</v>
      </c>
      <c r="C34" s="9">
        <v>30</v>
      </c>
      <c r="D34" s="10">
        <f>100-(8*2+5*3+2)</f>
        <v>67</v>
      </c>
      <c r="E34" s="10" t="s">
        <v>10</v>
      </c>
      <c r="F34" s="10"/>
    </row>
    <row r="35" ht="34" customHeight="1" spans="1:6">
      <c r="A35" s="8">
        <v>31</v>
      </c>
      <c r="B35" s="8" t="s">
        <v>9</v>
      </c>
      <c r="C35" s="9">
        <v>31</v>
      </c>
      <c r="D35" s="10">
        <f>100-(11*2+5*3+1)</f>
        <v>62</v>
      </c>
      <c r="E35" s="10" t="s">
        <v>10</v>
      </c>
      <c r="F35" s="10"/>
    </row>
    <row r="36" ht="34" customHeight="1" spans="1:6">
      <c r="A36" s="8">
        <v>32</v>
      </c>
      <c r="B36" s="8" t="s">
        <v>9</v>
      </c>
      <c r="C36" s="9">
        <v>32</v>
      </c>
      <c r="D36" s="10">
        <f>100-(11*2+3*3+3)</f>
        <v>66</v>
      </c>
      <c r="E36" s="10" t="s">
        <v>10</v>
      </c>
      <c r="F36" s="10"/>
    </row>
    <row r="37" ht="34" customHeight="1" spans="1:6">
      <c r="A37" s="8">
        <v>33</v>
      </c>
      <c r="B37" s="8" t="s">
        <v>9</v>
      </c>
      <c r="C37" s="9">
        <v>33</v>
      </c>
      <c r="D37" s="10">
        <v>61</v>
      </c>
      <c r="E37" s="10" t="s">
        <v>10</v>
      </c>
      <c r="F37" s="10"/>
    </row>
    <row r="38" ht="34" customHeight="1" spans="1:6">
      <c r="A38" s="8">
        <v>34</v>
      </c>
      <c r="B38" s="8" t="s">
        <v>9</v>
      </c>
      <c r="C38" s="9">
        <v>34</v>
      </c>
      <c r="D38" s="10">
        <f>100-(9*2+2*3+3)</f>
        <v>73</v>
      </c>
      <c r="E38" s="10" t="s">
        <v>10</v>
      </c>
      <c r="F38" s="10"/>
    </row>
    <row r="39" ht="34" customHeight="1" spans="1:6">
      <c r="A39" s="8">
        <v>35</v>
      </c>
      <c r="B39" s="8" t="s">
        <v>9</v>
      </c>
      <c r="C39" s="9">
        <v>35</v>
      </c>
      <c r="D39" s="10">
        <v>67</v>
      </c>
      <c r="E39" s="10" t="s">
        <v>10</v>
      </c>
      <c r="F39" s="10"/>
    </row>
    <row r="40" ht="34" customHeight="1" spans="1:6">
      <c r="A40" s="8">
        <v>36</v>
      </c>
      <c r="B40" s="8" t="s">
        <v>9</v>
      </c>
      <c r="C40" s="9">
        <v>36</v>
      </c>
      <c r="D40" s="10">
        <f>100-(2*6+3*3+3)</f>
        <v>76</v>
      </c>
      <c r="E40" s="10" t="s">
        <v>10</v>
      </c>
      <c r="F40" s="10"/>
    </row>
    <row r="41" ht="34" customHeight="1" spans="1:6">
      <c r="A41" s="8">
        <v>37</v>
      </c>
      <c r="B41" s="8" t="s">
        <v>9</v>
      </c>
      <c r="C41" s="9">
        <v>37</v>
      </c>
      <c r="D41" s="10">
        <v>84</v>
      </c>
      <c r="E41" s="10" t="s">
        <v>10</v>
      </c>
      <c r="F41" s="10"/>
    </row>
    <row r="42" ht="34" customHeight="1" spans="1:6">
      <c r="A42" s="8">
        <v>38</v>
      </c>
      <c r="B42" s="8" t="s">
        <v>9</v>
      </c>
      <c r="C42" s="9">
        <v>38</v>
      </c>
      <c r="D42" s="10">
        <f>100-(9*2+2*3+1)</f>
        <v>75</v>
      </c>
      <c r="E42" s="10" t="s">
        <v>10</v>
      </c>
      <c r="F42" s="10"/>
    </row>
    <row r="43" ht="34" customHeight="1" spans="1:6">
      <c r="A43" s="8">
        <v>39</v>
      </c>
      <c r="B43" s="8" t="s">
        <v>9</v>
      </c>
      <c r="C43" s="9">
        <v>39</v>
      </c>
      <c r="D43" s="10">
        <f>100-(7*2+3*5+4)</f>
        <v>67</v>
      </c>
      <c r="E43" s="10" t="s">
        <v>10</v>
      </c>
      <c r="F43" s="10"/>
    </row>
    <row r="44" ht="34" customHeight="1" spans="1:6">
      <c r="A44" s="8">
        <v>40</v>
      </c>
      <c r="B44" s="8" t="s">
        <v>9</v>
      </c>
      <c r="C44" s="9">
        <v>40</v>
      </c>
      <c r="D44" s="10">
        <v>89</v>
      </c>
      <c r="E44" s="10" t="s">
        <v>11</v>
      </c>
      <c r="F44" s="10"/>
    </row>
    <row r="45" ht="34" customHeight="1" spans="1:6">
      <c r="A45" s="8">
        <v>41</v>
      </c>
      <c r="B45" s="8" t="s">
        <v>9</v>
      </c>
      <c r="C45" s="9">
        <v>41</v>
      </c>
      <c r="D45" s="10">
        <v>83</v>
      </c>
      <c r="E45" s="10" t="s">
        <v>10</v>
      </c>
      <c r="F45" s="10"/>
    </row>
    <row r="46" ht="34" customHeight="1" spans="1:6">
      <c r="A46" s="8">
        <v>42</v>
      </c>
      <c r="B46" s="8" t="s">
        <v>9</v>
      </c>
      <c r="C46" s="9">
        <v>42</v>
      </c>
      <c r="D46" s="10">
        <v>84</v>
      </c>
      <c r="E46" s="10" t="s">
        <v>10</v>
      </c>
      <c r="F46" s="10"/>
    </row>
    <row r="47" ht="34" customHeight="1" spans="1:6">
      <c r="A47" s="8">
        <v>43</v>
      </c>
      <c r="B47" s="8" t="s">
        <v>9</v>
      </c>
      <c r="C47" s="9">
        <v>43</v>
      </c>
      <c r="D47" s="10">
        <f>100-(10*2+3*3+2)</f>
        <v>69</v>
      </c>
      <c r="E47" s="10" t="s">
        <v>10</v>
      </c>
      <c r="F47" s="10"/>
    </row>
    <row r="48" ht="34" customHeight="1" spans="1:6">
      <c r="A48" s="8">
        <v>44</v>
      </c>
      <c r="B48" s="8" t="s">
        <v>9</v>
      </c>
      <c r="C48" s="9">
        <v>44</v>
      </c>
      <c r="D48" s="10">
        <v>80</v>
      </c>
      <c r="E48" s="10" t="s">
        <v>10</v>
      </c>
      <c r="F48" s="10"/>
    </row>
    <row r="49" ht="34" customHeight="1" spans="1:6">
      <c r="A49" s="8">
        <v>45</v>
      </c>
      <c r="B49" s="8" t="s">
        <v>9</v>
      </c>
      <c r="C49" s="9">
        <v>45</v>
      </c>
      <c r="D49" s="10">
        <f>100-(5*2+3+3)</f>
        <v>84</v>
      </c>
      <c r="E49" s="10" t="s">
        <v>10</v>
      </c>
      <c r="F49" s="10"/>
    </row>
    <row r="50" ht="34" customHeight="1" spans="1:6">
      <c r="A50" s="8">
        <v>46</v>
      </c>
      <c r="B50" s="8" t="s">
        <v>9</v>
      </c>
      <c r="C50" s="9">
        <v>46</v>
      </c>
      <c r="D50" s="10">
        <v>58</v>
      </c>
      <c r="E50" s="10" t="s">
        <v>10</v>
      </c>
      <c r="F50" s="10"/>
    </row>
    <row r="51" ht="34" customHeight="1" spans="1:6">
      <c r="A51" s="8">
        <v>47</v>
      </c>
      <c r="B51" s="8" t="s">
        <v>9</v>
      </c>
      <c r="C51" s="9">
        <v>47</v>
      </c>
      <c r="D51" s="10">
        <v>92</v>
      </c>
      <c r="E51" s="10" t="s">
        <v>11</v>
      </c>
      <c r="F51" s="10"/>
    </row>
    <row r="52" ht="34" customHeight="1" spans="1:6">
      <c r="A52" s="8">
        <v>48</v>
      </c>
      <c r="B52" s="8" t="s">
        <v>9</v>
      </c>
      <c r="C52" s="9">
        <v>48</v>
      </c>
      <c r="D52" s="10">
        <f>100-(6*2+2*3+2)</f>
        <v>80</v>
      </c>
      <c r="E52" s="10" t="s">
        <v>10</v>
      </c>
      <c r="F52" s="10"/>
    </row>
    <row r="53" ht="34" customHeight="1" spans="1:6">
      <c r="A53" s="8">
        <v>49</v>
      </c>
      <c r="B53" s="8" t="s">
        <v>9</v>
      </c>
      <c r="C53" s="9">
        <v>49</v>
      </c>
      <c r="D53" s="10">
        <f>100-(16*2+3*4+1)</f>
        <v>55</v>
      </c>
      <c r="E53" s="10" t="s">
        <v>10</v>
      </c>
      <c r="F53" s="10"/>
    </row>
    <row r="54" ht="34" customHeight="1" spans="1:6">
      <c r="A54" s="8">
        <v>50</v>
      </c>
      <c r="B54" s="8" t="s">
        <v>9</v>
      </c>
      <c r="C54" s="9">
        <v>50</v>
      </c>
      <c r="D54" s="10">
        <v>63</v>
      </c>
      <c r="E54" s="10" t="s">
        <v>10</v>
      </c>
      <c r="F54" s="10"/>
    </row>
    <row r="55" ht="34" customHeight="1" spans="1:6">
      <c r="A55" s="8">
        <v>51</v>
      </c>
      <c r="B55" s="8" t="s">
        <v>9</v>
      </c>
      <c r="C55" s="9">
        <v>51</v>
      </c>
      <c r="D55" s="10">
        <f>100-(5*2+3*6+2)</f>
        <v>70</v>
      </c>
      <c r="E55" s="10" t="s">
        <v>10</v>
      </c>
      <c r="F55" s="10"/>
    </row>
    <row r="56" ht="34" customHeight="1" spans="1:6">
      <c r="A56" s="8">
        <v>52</v>
      </c>
      <c r="B56" s="8" t="s">
        <v>9</v>
      </c>
      <c r="C56" s="9">
        <v>52</v>
      </c>
      <c r="D56" s="10">
        <v>0</v>
      </c>
      <c r="E56" s="10" t="s">
        <v>10</v>
      </c>
      <c r="F56" s="10" t="s">
        <v>12</v>
      </c>
    </row>
    <row r="57" ht="34" customHeight="1" spans="1:6">
      <c r="A57" s="8">
        <v>53</v>
      </c>
      <c r="B57" s="8" t="s">
        <v>9</v>
      </c>
      <c r="C57" s="9">
        <v>53</v>
      </c>
      <c r="D57" s="10">
        <f>100-(12*2+3+2)</f>
        <v>71</v>
      </c>
      <c r="E57" s="10" t="s">
        <v>10</v>
      </c>
      <c r="F57" s="10"/>
    </row>
    <row r="58" ht="34" customHeight="1" spans="1:6">
      <c r="A58" s="8">
        <v>54</v>
      </c>
      <c r="B58" s="8" t="s">
        <v>9</v>
      </c>
      <c r="C58" s="9">
        <v>54</v>
      </c>
      <c r="D58" s="10">
        <f>100-(2*10+2*3+2)</f>
        <v>72</v>
      </c>
      <c r="E58" s="10" t="s">
        <v>10</v>
      </c>
      <c r="F58" s="10"/>
    </row>
    <row r="59" ht="34" customHeight="1" spans="1:6">
      <c r="A59" s="8">
        <v>55</v>
      </c>
      <c r="B59" s="8" t="s">
        <v>9</v>
      </c>
      <c r="C59" s="9">
        <v>55</v>
      </c>
      <c r="D59" s="10">
        <v>43</v>
      </c>
      <c r="E59" s="10" t="s">
        <v>10</v>
      </c>
      <c r="F59" s="10"/>
    </row>
    <row r="60" ht="34" customHeight="1" spans="1:6">
      <c r="A60" s="8">
        <v>56</v>
      </c>
      <c r="B60" s="8" t="s">
        <v>9</v>
      </c>
      <c r="C60" s="9">
        <v>56</v>
      </c>
      <c r="D60" s="10">
        <f>100-(14*2+3*4+2)</f>
        <v>58</v>
      </c>
      <c r="E60" s="10" t="s">
        <v>10</v>
      </c>
      <c r="F60" s="10"/>
    </row>
  </sheetData>
  <sortState ref="C5:G60">
    <sortCondition ref="C5:C60"/>
  </sortState>
  <mergeCells count="3">
    <mergeCell ref="A1:F1"/>
    <mergeCell ref="A2:F2"/>
    <mergeCell ref="A3:F3"/>
  </mergeCells>
  <printOptions horizontalCentered="1"/>
  <pageMargins left="0.511805555555556" right="0.314583333333333" top="0.511805555555556" bottom="0.511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陈静希</cp:lastModifiedBy>
  <dcterms:created xsi:type="dcterms:W3CDTF">2023-04-24T06:34:00Z</dcterms:created>
  <dcterms:modified xsi:type="dcterms:W3CDTF">2023-04-25T04:09:12Z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9404A1DBF78A4E0985F7C4B46268822E</vt:lpwstr>
  </property>
  <property fmtid="{D5CDD505-2E9C-101B-9397-08002B2CF9AE}" pid="3" name="KSOProductBuildVer">
    <vt:lpwstr>2052-11.8.2.8808</vt:lpwstr>
  </property>
</Properties>
</file>