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107"/>
  </bookViews>
  <sheets>
    <sheet name="1-7月" sheetId="1" r:id="rId1"/>
  </sheets>
  <calcPr calcId="144525"/>
</workbook>
</file>

<file path=xl/sharedStrings.xml><?xml version="1.0" encoding="utf-8"?>
<sst xmlns="http://schemas.openxmlformats.org/spreadsheetml/2006/main" count="103" uniqueCount="86">
  <si>
    <r>
      <rPr>
        <sz val="24"/>
        <color theme="1"/>
        <rFont val="Times New Roman"/>
        <charset val="0"/>
      </rPr>
      <t>2022</t>
    </r>
    <r>
      <rPr>
        <sz val="24"/>
        <color theme="1"/>
        <rFont val="宋体"/>
        <charset val="0"/>
      </rPr>
      <t>年</t>
    </r>
    <r>
      <rPr>
        <sz val="24"/>
        <color theme="1"/>
        <rFont val="Times New Roman"/>
        <charset val="0"/>
      </rPr>
      <t>1-7</t>
    </r>
    <r>
      <rPr>
        <sz val="24"/>
        <color theme="1"/>
        <rFont val="宋体"/>
        <charset val="0"/>
      </rPr>
      <t>月市十件民生实事项目资金支出进度统计表</t>
    </r>
  </si>
  <si>
    <t>填报单位：博罗县财政局</t>
  </si>
  <si>
    <t>单位：万元</t>
  </si>
  <si>
    <t>序号</t>
  </si>
  <si>
    <t>项目名称</t>
  </si>
  <si>
    <t>负责单位</t>
  </si>
  <si>
    <t>合计</t>
  </si>
  <si>
    <t>资金投入情况（单位：万元）</t>
  </si>
  <si>
    <t>2022年1-6月支出情况（单位：万元，不保留小数点位）</t>
  </si>
  <si>
    <t>备注</t>
  </si>
  <si>
    <t>中央</t>
  </si>
  <si>
    <t>省</t>
  </si>
  <si>
    <t>市</t>
  </si>
  <si>
    <t>县（不含尚未下达的债券资金）</t>
  </si>
  <si>
    <t>责任股（科）室</t>
  </si>
  <si>
    <t>联系人</t>
  </si>
  <si>
    <t>支出情况</t>
  </si>
  <si>
    <t>总计</t>
  </si>
  <si>
    <t>一</t>
  </si>
  <si>
    <t>大力提高公办义务教育学位供给</t>
  </si>
  <si>
    <t>市教育局</t>
  </si>
  <si>
    <t>二</t>
  </si>
  <si>
    <t>整治疏通道路交通安全黑点堵点</t>
  </si>
  <si>
    <t>组织实施道路交通设施的综合维护保障</t>
  </si>
  <si>
    <t>市公安局</t>
  </si>
  <si>
    <t>仅由市直填，县区无需填报。</t>
  </si>
  <si>
    <t>鹅城大桥项目建设</t>
  </si>
  <si>
    <t>市交通运输局</t>
  </si>
  <si>
    <t>南山快速路项目建设</t>
  </si>
  <si>
    <t>实施演达五路道路新建工程等约20个项目</t>
  </si>
  <si>
    <t>市政园林事务中心</t>
  </si>
  <si>
    <t>实施金山大桥慢行系统改造项目</t>
  </si>
  <si>
    <t>三</t>
  </si>
  <si>
    <t>加强特殊困难群体救助帮扶</t>
  </si>
  <si>
    <t>落实低保补助、特困人员供养、特困人员护理、流浪乞讨救助、临时救助、孤儿生活保障（含事实无人抚养儿童）和重度残疾人护理补贴及困难残疾人生活补贴</t>
  </si>
  <si>
    <t>市民政局</t>
  </si>
  <si>
    <t>社保股</t>
  </si>
  <si>
    <t>刘凤英</t>
  </si>
  <si>
    <t>扎实推进“双百工程”</t>
  </si>
  <si>
    <t>办理法律援助事项总数不少于1万件</t>
  </si>
  <si>
    <t>市司法局</t>
  </si>
  <si>
    <t>行政政法股</t>
  </si>
  <si>
    <t>杨莉</t>
  </si>
  <si>
    <t>四</t>
  </si>
  <si>
    <t>开展农村环境卫生综合整治</t>
  </si>
  <si>
    <t>加强农村区域保洁</t>
  </si>
  <si>
    <t>博罗县环卫事务中心</t>
  </si>
  <si>
    <t>教科文股</t>
  </si>
  <si>
    <t>温哲姗</t>
  </si>
  <si>
    <t>开展农村厕所革命提升行动</t>
  </si>
  <si>
    <t>市农业农村局</t>
  </si>
  <si>
    <t>农业股</t>
  </si>
  <si>
    <t>许远生</t>
  </si>
  <si>
    <t>持续推进我市农村生活污水治理工作</t>
  </si>
  <si>
    <t>市生态环境局</t>
  </si>
  <si>
    <t>工贸股</t>
  </si>
  <si>
    <t>杨文辉</t>
  </si>
  <si>
    <t>五</t>
  </si>
  <si>
    <t>办好用好“县区第二人民医院”</t>
  </si>
  <si>
    <t>加强县镇医院基础设施建设</t>
  </si>
  <si>
    <t>市卫生健康局</t>
  </si>
  <si>
    <t>建立帮扶机制</t>
  </si>
  <si>
    <t>新增细项</t>
  </si>
  <si>
    <t>建设名医工作室</t>
  </si>
  <si>
    <t>推动市第二人民医院（市复员退伍军人医院）红花湖院区项目一期工程建设</t>
  </si>
  <si>
    <t>六</t>
  </si>
  <si>
    <t>提升城市向外通道通行转换效率</t>
  </si>
  <si>
    <t>实施广惠高速金龙互通项目</t>
  </si>
  <si>
    <t>实施金龙大道惠城区段快速化改造工程</t>
  </si>
  <si>
    <t>七</t>
  </si>
  <si>
    <t>开展全市农贸市场综合治理行动</t>
  </si>
  <si>
    <t>全市124家农贸市场开展综合治理</t>
  </si>
  <si>
    <t>市市场监管局、市国资委</t>
  </si>
  <si>
    <t>八</t>
  </si>
  <si>
    <t>加快老旧小区及“惠民空间”改造</t>
  </si>
  <si>
    <t>启动城镇老旧小区和“惠民空间”改造</t>
  </si>
  <si>
    <t>博罗县住房和城乡建设局</t>
  </si>
  <si>
    <t>九</t>
  </si>
  <si>
    <t>加强食品安全抽检源头管理</t>
  </si>
  <si>
    <t>市场监管部门食品抽检28728批次</t>
  </si>
  <si>
    <t>市市场监管局</t>
  </si>
  <si>
    <t>农业部门食品抽检10000批次</t>
  </si>
  <si>
    <t>十</t>
  </si>
  <si>
    <t>创建国家级电子商务进农村综合示范县</t>
  </si>
  <si>
    <t>促成龙门县创建为国家级电子商务进农村示范县</t>
  </si>
  <si>
    <t>市商务局</t>
  </si>
</sst>
</file>

<file path=xl/styles.xml><?xml version="1.0" encoding="utf-8"?>
<styleSheet xmlns="http://schemas.openxmlformats.org/spreadsheetml/2006/main">
  <numFmts count="6">
    <numFmt numFmtId="43" formatCode="_ * #,##0.00_ ;_ * \-#,##0.00_ ;_ * &quot;-&quot;??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176" formatCode="#,##0.00_ "/>
    <numFmt numFmtId="177" formatCode="#,##0_ "/>
  </numFmts>
  <fonts count="29">
    <font>
      <sz val="11"/>
      <color theme="1"/>
      <name val="宋体"/>
      <charset val="134"/>
      <scheme val="minor"/>
    </font>
    <font>
      <sz val="12"/>
      <color theme="1"/>
      <name val="黑体"/>
      <charset val="134"/>
    </font>
    <font>
      <sz val="11"/>
      <color theme="1"/>
      <name val="Times New Roman"/>
      <charset val="0"/>
    </font>
    <font>
      <sz val="24"/>
      <color theme="1"/>
      <name val="Times New Roman"/>
      <charset val="0"/>
    </font>
    <font>
      <sz val="12"/>
      <name val="黑体"/>
      <charset val="134"/>
    </font>
    <font>
      <sz val="12"/>
      <color theme="1"/>
      <name val="黑体"/>
      <charset val="0"/>
    </font>
    <font>
      <u/>
      <sz val="12"/>
      <color theme="1"/>
      <name val="黑体"/>
      <charset val="134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0061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9"/>
      <name val="宋体"/>
      <charset val="134"/>
    </font>
    <font>
      <sz val="12"/>
      <name val="宋体"/>
      <charset val="134"/>
    </font>
    <font>
      <sz val="24"/>
      <color theme="1"/>
      <name val="宋体"/>
      <charset val="0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8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51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1" fillId="6" borderId="11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5" borderId="10" applyNumberFormat="0" applyFont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5" fillId="0" borderId="13" applyNumberFormat="0" applyFill="0" applyAlignment="0" applyProtection="0">
      <alignment vertical="center"/>
    </xf>
    <xf numFmtId="0" fontId="13" fillId="0" borderId="13" applyNumberFormat="0" applyFill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7" fillId="0" borderId="14" applyNumberFormat="0" applyFill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8" fillId="14" borderId="15" applyNumberFormat="0" applyAlignment="0" applyProtection="0">
      <alignment vertical="center"/>
    </xf>
    <xf numFmtId="0" fontId="20" fillId="14" borderId="11" applyNumberFormat="0" applyAlignment="0" applyProtection="0">
      <alignment vertical="center"/>
    </xf>
    <xf numFmtId="0" fontId="22" fillId="17" borderId="16" applyNumberFormat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5" fillId="21" borderId="0" applyNumberFormat="0" applyBorder="0" applyAlignment="0" applyProtection="0">
      <alignment vertical="center"/>
    </xf>
    <xf numFmtId="0" fontId="24" fillId="0" borderId="17" applyNumberFormat="0" applyFill="0" applyAlignment="0" applyProtection="0">
      <alignment vertical="center"/>
    </xf>
    <xf numFmtId="0" fontId="12" fillId="0" borderId="12" applyNumberFormat="0" applyFill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5" fillId="27" borderId="0" applyNumberFormat="0" applyBorder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27" fillId="0" borderId="0">
      <alignment vertical="center"/>
    </xf>
    <xf numFmtId="0" fontId="15" fillId="28" borderId="0" applyNumberFormat="0" applyBorder="0" applyAlignment="0" applyProtection="0">
      <alignment vertical="center"/>
    </xf>
    <xf numFmtId="0" fontId="14" fillId="29" borderId="0" applyNumberFormat="0" applyBorder="0" applyAlignment="0" applyProtection="0">
      <alignment vertical="center"/>
    </xf>
    <xf numFmtId="0" fontId="15" fillId="30" borderId="0" applyNumberFormat="0" applyBorder="0" applyAlignment="0" applyProtection="0">
      <alignment vertical="center"/>
    </xf>
    <xf numFmtId="0" fontId="15" fillId="31" borderId="0" applyNumberFormat="0" applyBorder="0" applyAlignment="0" applyProtection="0">
      <alignment vertical="center"/>
    </xf>
    <xf numFmtId="0" fontId="14" fillId="32" borderId="0" applyNumberFormat="0" applyBorder="0" applyAlignment="0" applyProtection="0">
      <alignment vertical="center"/>
    </xf>
    <xf numFmtId="0" fontId="15" fillId="33" borderId="0" applyNumberFormat="0" applyBorder="0" applyAlignment="0" applyProtection="0">
      <alignment vertical="center"/>
    </xf>
    <xf numFmtId="0" fontId="26" fillId="0" borderId="0">
      <alignment vertical="center"/>
    </xf>
  </cellStyleXfs>
  <cellXfs count="46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 applyFill="1" applyAlignment="1">
      <alignment horizontal="center" vertical="center"/>
    </xf>
    <xf numFmtId="0" fontId="2" fillId="0" borderId="0" xfId="0" applyFont="1" applyFill="1" applyAlignment="1">
      <alignment horizontal="justify" vertical="center"/>
    </xf>
    <xf numFmtId="176" fontId="2" fillId="0" borderId="0" xfId="0" applyNumberFormat="1" applyFont="1" applyFill="1" applyAlignment="1">
      <alignment horizontal="center" vertical="center"/>
    </xf>
    <xf numFmtId="0" fontId="2" fillId="0" borderId="0" xfId="0" applyFont="1" applyFill="1" applyAlignment="1">
      <alignment vertical="center" wrapText="1"/>
    </xf>
    <xf numFmtId="0" fontId="3" fillId="0" borderId="0" xfId="0" applyFont="1" applyFill="1" applyAlignment="1">
      <alignment horizontal="center" vertical="center"/>
    </xf>
    <xf numFmtId="0" fontId="4" fillId="0" borderId="1" xfId="43" applyFont="1" applyBorder="1" applyAlignment="1" applyProtection="1">
      <alignment horizontal="left" vertical="center" wrapText="1"/>
      <protection locked="0"/>
    </xf>
    <xf numFmtId="0" fontId="4" fillId="0" borderId="0" xfId="43" applyFont="1" applyAlignment="1" applyProtection="1">
      <alignment horizontal="center" vertical="center" wrapText="1"/>
      <protection locked="0"/>
    </xf>
    <xf numFmtId="0" fontId="4" fillId="0" borderId="0" xfId="43" applyFont="1" applyBorder="1" applyAlignment="1" applyProtection="1">
      <alignment horizontal="center" vertical="center" wrapText="1"/>
      <protection locked="0"/>
    </xf>
    <xf numFmtId="0" fontId="4" fillId="0" borderId="0" xfId="43" applyFont="1" applyFill="1" applyBorder="1" applyAlignment="1" applyProtection="1">
      <alignment horizontal="center" vertical="center" wrapText="1"/>
      <protection locked="0"/>
    </xf>
    <xf numFmtId="0" fontId="1" fillId="0" borderId="2" xfId="0" applyFont="1" applyFill="1" applyBorder="1" applyAlignment="1">
      <alignment horizontal="center" vertical="center"/>
    </xf>
    <xf numFmtId="0" fontId="1" fillId="0" borderId="2" xfId="0" applyFont="1" applyFill="1" applyBorder="1" applyAlignment="1">
      <alignment horizontal="center" vertical="center" wrapText="1"/>
    </xf>
    <xf numFmtId="176" fontId="1" fillId="0" borderId="3" xfId="0" applyNumberFormat="1" applyFont="1" applyFill="1" applyBorder="1" applyAlignment="1">
      <alignment horizontal="center" vertical="center" wrapText="1"/>
    </xf>
    <xf numFmtId="176" fontId="1" fillId="0" borderId="4" xfId="0" applyNumberFormat="1" applyFont="1" applyFill="1" applyBorder="1" applyAlignment="1">
      <alignment horizontal="center" vertical="center" wrapText="1"/>
    </xf>
    <xf numFmtId="176" fontId="5" fillId="0" borderId="2" xfId="0" applyNumberFormat="1" applyFont="1" applyFill="1" applyBorder="1" applyAlignment="1">
      <alignment horizontal="center" vertical="center" wrapText="1"/>
    </xf>
    <xf numFmtId="0" fontId="5" fillId="0" borderId="3" xfId="0" applyFont="1" applyFill="1" applyBorder="1" applyAlignment="1">
      <alignment horizontal="center" vertical="center"/>
    </xf>
    <xf numFmtId="0" fontId="5" fillId="0" borderId="3" xfId="0" applyFont="1" applyFill="1" applyBorder="1" applyAlignment="1">
      <alignment horizontal="center" vertical="center" wrapText="1"/>
    </xf>
    <xf numFmtId="176" fontId="5" fillId="0" borderId="5" xfId="0" applyNumberFormat="1" applyFont="1" applyFill="1" applyBorder="1" applyAlignment="1">
      <alignment horizontal="center" vertical="center" wrapText="1"/>
    </xf>
    <xf numFmtId="176" fontId="1" fillId="0" borderId="6" xfId="0" applyNumberFormat="1" applyFont="1" applyFill="1" applyBorder="1" applyAlignment="1">
      <alignment horizontal="center" vertical="center" wrapText="1"/>
    </xf>
    <xf numFmtId="176" fontId="1" fillId="0" borderId="2" xfId="0" applyNumberFormat="1" applyFont="1" applyFill="1" applyBorder="1" applyAlignment="1">
      <alignment horizontal="center" vertical="center" wrapText="1"/>
    </xf>
    <xf numFmtId="0" fontId="1" fillId="0" borderId="7" xfId="0" applyFont="1" applyFill="1" applyBorder="1" applyAlignment="1">
      <alignment horizontal="center" vertical="center"/>
    </xf>
    <xf numFmtId="0" fontId="5" fillId="0" borderId="8" xfId="0" applyFont="1" applyFill="1" applyBorder="1" applyAlignment="1">
      <alignment horizontal="center" vertical="center"/>
    </xf>
    <xf numFmtId="0" fontId="5" fillId="0" borderId="2" xfId="0" applyFont="1" applyFill="1" applyBorder="1" applyAlignment="1">
      <alignment horizontal="center" vertical="center"/>
    </xf>
    <xf numFmtId="176" fontId="5" fillId="0" borderId="2" xfId="0" applyNumberFormat="1" applyFont="1" applyFill="1" applyBorder="1" applyAlignment="1">
      <alignment horizontal="center" vertical="center"/>
    </xf>
    <xf numFmtId="176" fontId="5" fillId="0" borderId="7" xfId="0" applyNumberFormat="1" applyFont="1" applyFill="1" applyBorder="1" applyAlignment="1">
      <alignment horizontal="center" vertical="center" wrapText="1"/>
    </xf>
    <xf numFmtId="176" fontId="5" fillId="0" borderId="4" xfId="0" applyNumberFormat="1" applyFont="1" applyFill="1" applyBorder="1" applyAlignment="1">
      <alignment horizontal="center" vertical="center" wrapText="1"/>
    </xf>
    <xf numFmtId="0" fontId="1" fillId="0" borderId="2" xfId="0" applyFont="1" applyFill="1" applyBorder="1" applyAlignment="1">
      <alignment horizontal="justify" vertical="center"/>
    </xf>
    <xf numFmtId="4" fontId="5" fillId="0" borderId="2" xfId="0" applyNumberFormat="1" applyFont="1" applyFill="1" applyBorder="1" applyAlignment="1">
      <alignment horizontal="center" vertical="center"/>
    </xf>
    <xf numFmtId="0" fontId="1" fillId="0" borderId="2" xfId="0" applyFont="1" applyFill="1" applyBorder="1" applyAlignment="1">
      <alignment horizontal="justify" vertical="center" wrapText="1"/>
    </xf>
    <xf numFmtId="0" fontId="1" fillId="0" borderId="2" xfId="50" applyFont="1" applyFill="1" applyBorder="1" applyAlignment="1">
      <alignment vertical="center" wrapText="1"/>
    </xf>
    <xf numFmtId="0" fontId="1" fillId="0" borderId="0" xfId="0" applyFont="1" applyAlignment="1">
      <alignment horizontal="center" vertical="center"/>
    </xf>
    <xf numFmtId="176" fontId="1" fillId="2" borderId="4" xfId="0" applyNumberFormat="1" applyFont="1" applyFill="1" applyBorder="1" applyAlignment="1">
      <alignment horizontal="center" vertical="center" wrapText="1"/>
    </xf>
    <xf numFmtId="176" fontId="5" fillId="2" borderId="2" xfId="0" applyNumberFormat="1" applyFont="1" applyFill="1" applyBorder="1" applyAlignment="1">
      <alignment horizontal="center" vertical="center" wrapText="1"/>
    </xf>
    <xf numFmtId="0" fontId="1" fillId="0" borderId="3" xfId="0" applyFont="1" applyFill="1" applyBorder="1" applyAlignment="1">
      <alignment horizontal="center" vertical="center" wrapText="1"/>
    </xf>
    <xf numFmtId="176" fontId="1" fillId="2" borderId="9" xfId="0" applyNumberFormat="1" applyFont="1" applyFill="1" applyBorder="1" applyAlignment="1">
      <alignment horizontal="center" vertical="center" wrapText="1"/>
    </xf>
    <xf numFmtId="0" fontId="5" fillId="0" borderId="9" xfId="0" applyFont="1" applyFill="1" applyBorder="1" applyAlignment="1">
      <alignment horizontal="center" vertical="center" wrapText="1"/>
    </xf>
    <xf numFmtId="176" fontId="5" fillId="0" borderId="9" xfId="0" applyNumberFormat="1" applyFont="1" applyFill="1" applyBorder="1" applyAlignment="1">
      <alignment horizontal="center" vertical="center" wrapText="1"/>
    </xf>
    <xf numFmtId="0" fontId="1" fillId="0" borderId="9" xfId="0" applyFont="1" applyFill="1" applyBorder="1" applyAlignment="1">
      <alignment horizontal="center" vertical="center" wrapText="1"/>
    </xf>
    <xf numFmtId="0" fontId="1" fillId="0" borderId="2" xfId="0" applyFont="1" applyFill="1" applyBorder="1" applyAlignment="1">
      <alignment vertical="center" wrapText="1"/>
    </xf>
    <xf numFmtId="176" fontId="1" fillId="0" borderId="2" xfId="0" applyNumberFormat="1" applyFont="1" applyFill="1" applyBorder="1" applyAlignment="1">
      <alignment horizontal="center" vertical="center"/>
    </xf>
    <xf numFmtId="177" fontId="5" fillId="2" borderId="2" xfId="0" applyNumberFormat="1" applyFont="1" applyFill="1" applyBorder="1" applyAlignment="1">
      <alignment horizontal="center" vertical="center"/>
    </xf>
    <xf numFmtId="176" fontId="1" fillId="2" borderId="2" xfId="0" applyNumberFormat="1" applyFont="1" applyFill="1" applyBorder="1" applyAlignment="1">
      <alignment horizontal="center" vertical="center"/>
    </xf>
    <xf numFmtId="176" fontId="5" fillId="2" borderId="2" xfId="0" applyNumberFormat="1" applyFont="1" applyFill="1" applyBorder="1" applyAlignment="1">
      <alignment horizontal="center" vertical="center"/>
    </xf>
    <xf numFmtId="0" fontId="6" fillId="0" borderId="2" xfId="0" applyFont="1" applyFill="1" applyBorder="1" applyAlignment="1">
      <alignment vertical="center" wrapText="1"/>
    </xf>
    <xf numFmtId="177" fontId="5" fillId="0" borderId="2" xfId="0" applyNumberFormat="1" applyFont="1" applyFill="1" applyBorder="1" applyAlignment="1">
      <alignment horizontal="center" vertical="center"/>
    </xf>
  </cellXfs>
  <cellStyles count="51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常规_8月行财、农业市级省十件民生实事" xfId="43"/>
    <cellStyle name="强调文字颜色 5" xfId="44" builtinId="45"/>
    <cellStyle name="40% - 强调文字颜色 5" xfId="45" builtinId="47"/>
    <cellStyle name="60% - 强调文字颜色 5" xfId="46" builtinId="48"/>
    <cellStyle name="强调文字颜色 6" xfId="47" builtinId="49"/>
    <cellStyle name="40% - 强调文字颜色 6" xfId="48" builtinId="51"/>
    <cellStyle name="60% - 强调文字颜色 6" xfId="49" builtinId="52"/>
    <cellStyle name="常规_Sheet1" xfId="50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37"/>
  <sheetViews>
    <sheetView tabSelected="1" zoomScale="85" zoomScaleNormal="85" topLeftCell="A13" workbookViewId="0">
      <selection activeCell="C32" sqref="C32"/>
    </sheetView>
  </sheetViews>
  <sheetFormatPr defaultColWidth="9" defaultRowHeight="14.4"/>
  <cols>
    <col min="1" max="1" width="7.90740740740741" style="2" customWidth="1"/>
    <col min="2" max="2" width="39" style="3" customWidth="1"/>
    <col min="3" max="3" width="27.3796296296296" style="3" customWidth="1"/>
    <col min="4" max="4" width="16.75" style="4" customWidth="1"/>
    <col min="5" max="5" width="13.2777777777778" style="4" customWidth="1"/>
    <col min="6" max="6" width="12.6296296296296" style="4" customWidth="1"/>
    <col min="7" max="7" width="16.75" style="4" customWidth="1"/>
    <col min="8" max="8" width="22.7685185185185" style="4" customWidth="1"/>
    <col min="9" max="10" width="21" style="4" hidden="1" customWidth="1"/>
    <col min="11" max="11" width="33.5555555555556" style="4" customWidth="1"/>
    <col min="12" max="12" width="27.3796296296296" style="5" customWidth="1"/>
  </cols>
  <sheetData>
    <row r="1" ht="30.6" spans="1:12">
      <c r="A1" s="6" t="s">
        <v>0</v>
      </c>
      <c r="B1" s="6"/>
      <c r="C1" s="6"/>
      <c r="D1" s="6"/>
      <c r="E1" s="6"/>
      <c r="F1" s="6"/>
      <c r="G1" s="6"/>
      <c r="H1" s="6"/>
      <c r="I1" s="6"/>
      <c r="J1" s="6"/>
      <c r="K1" s="6"/>
      <c r="L1" s="6"/>
    </row>
    <row r="2" s="1" customFormat="1" ht="28" customHeight="1" spans="1:12">
      <c r="A2" s="7" t="s">
        <v>1</v>
      </c>
      <c r="B2" s="7"/>
      <c r="C2" s="8"/>
      <c r="D2" s="8"/>
      <c r="E2" s="9"/>
      <c r="F2" s="9"/>
      <c r="G2" s="9"/>
      <c r="H2" s="10"/>
      <c r="I2" s="10" t="s">
        <v>2</v>
      </c>
      <c r="J2" s="9"/>
      <c r="K2" s="31"/>
      <c r="L2" s="1" t="s">
        <v>2</v>
      </c>
    </row>
    <row r="3" s="1" customFormat="1" ht="49" customHeight="1" spans="1:12">
      <c r="A3" s="11" t="s">
        <v>3</v>
      </c>
      <c r="B3" s="12" t="s">
        <v>4</v>
      </c>
      <c r="C3" s="12" t="s">
        <v>5</v>
      </c>
      <c r="D3" s="13" t="s">
        <v>6</v>
      </c>
      <c r="E3" s="14" t="s">
        <v>7</v>
      </c>
      <c r="F3" s="15"/>
      <c r="G3" s="15"/>
      <c r="H3" s="15"/>
      <c r="I3" s="32" t="s">
        <v>8</v>
      </c>
      <c r="J3" s="33"/>
      <c r="K3" s="33"/>
      <c r="L3" s="34" t="s">
        <v>9</v>
      </c>
    </row>
    <row r="4" s="1" customFormat="1" ht="31.2" spans="1:12">
      <c r="A4" s="16"/>
      <c r="B4" s="17"/>
      <c r="C4" s="17"/>
      <c r="D4" s="18"/>
      <c r="E4" s="19" t="s">
        <v>10</v>
      </c>
      <c r="F4" s="20" t="s">
        <v>11</v>
      </c>
      <c r="G4" s="20" t="s">
        <v>12</v>
      </c>
      <c r="H4" s="20" t="s">
        <v>13</v>
      </c>
      <c r="I4" s="35" t="s">
        <v>14</v>
      </c>
      <c r="J4" s="35" t="s">
        <v>15</v>
      </c>
      <c r="K4" s="35" t="s">
        <v>16</v>
      </c>
      <c r="L4" s="36"/>
    </row>
    <row r="5" s="1" customFormat="1" ht="59" customHeight="1" spans="1:12">
      <c r="A5" s="21" t="s">
        <v>17</v>
      </c>
      <c r="B5" s="22"/>
      <c r="C5" s="23"/>
      <c r="D5" s="24">
        <f t="shared" ref="D5:D7" si="0">SUM(E5:H5)</f>
        <v>8575</v>
      </c>
      <c r="E5" s="25">
        <f>E6+F6+E7+F7+E13+F13+E17+F17+E21+F21+E26+F26+E29+F29+E31+F31+E33+F33+E36+F36</f>
        <v>0</v>
      </c>
      <c r="F5" s="26"/>
      <c r="G5" s="15">
        <f t="shared" ref="G5:K5" si="1">G6+G7+G13+G17+G21+G26+G29+G31+G33+G36</f>
        <v>0</v>
      </c>
      <c r="H5" s="15">
        <f t="shared" si="1"/>
        <v>8575</v>
      </c>
      <c r="I5" s="37"/>
      <c r="J5" s="37"/>
      <c r="K5" s="15">
        <f t="shared" si="1"/>
        <v>3082.71</v>
      </c>
      <c r="L5" s="38"/>
    </row>
    <row r="6" s="1" customFormat="1" ht="59" customHeight="1" spans="1:12">
      <c r="A6" s="11" t="s">
        <v>18</v>
      </c>
      <c r="B6" s="27" t="s">
        <v>19</v>
      </c>
      <c r="C6" s="27" t="s">
        <v>20</v>
      </c>
      <c r="D6" s="24">
        <f t="shared" si="0"/>
        <v>0</v>
      </c>
      <c r="E6" s="24"/>
      <c r="F6" s="24"/>
      <c r="G6" s="24"/>
      <c r="H6" s="24"/>
      <c r="I6" s="24"/>
      <c r="J6" s="24"/>
      <c r="K6" s="24"/>
      <c r="L6" s="39"/>
    </row>
    <row r="7" s="1" customFormat="1" ht="59" customHeight="1" spans="1:12">
      <c r="A7" s="11" t="s">
        <v>21</v>
      </c>
      <c r="B7" s="27" t="s">
        <v>22</v>
      </c>
      <c r="C7" s="27"/>
      <c r="D7" s="24">
        <f t="shared" si="0"/>
        <v>0</v>
      </c>
      <c r="E7" s="24">
        <f t="shared" ref="E7:H7" si="2">E8+E9+E10+E11+E12</f>
        <v>0</v>
      </c>
      <c r="F7" s="24">
        <f t="shared" si="2"/>
        <v>0</v>
      </c>
      <c r="G7" s="24">
        <f t="shared" si="2"/>
        <v>0</v>
      </c>
      <c r="H7" s="24">
        <f t="shared" si="2"/>
        <v>0</v>
      </c>
      <c r="I7" s="24"/>
      <c r="J7" s="24"/>
      <c r="K7" s="24">
        <f>K8+K9+K10+K11+K12</f>
        <v>0</v>
      </c>
      <c r="L7" s="39"/>
    </row>
    <row r="8" s="1" customFormat="1" ht="59" customHeight="1" spans="1:12">
      <c r="A8" s="23">
        <v>1</v>
      </c>
      <c r="B8" s="27" t="s">
        <v>23</v>
      </c>
      <c r="C8" s="27" t="s">
        <v>24</v>
      </c>
      <c r="D8" s="24"/>
      <c r="E8" s="24"/>
      <c r="F8" s="24"/>
      <c r="G8" s="28"/>
      <c r="H8" s="24"/>
      <c r="I8" s="24"/>
      <c r="J8" s="24"/>
      <c r="K8" s="24"/>
      <c r="L8" s="39" t="s">
        <v>25</v>
      </c>
    </row>
    <row r="9" s="1" customFormat="1" ht="59" customHeight="1" spans="1:12">
      <c r="A9" s="23">
        <v>2</v>
      </c>
      <c r="B9" s="27" t="s">
        <v>26</v>
      </c>
      <c r="C9" s="27" t="s">
        <v>27</v>
      </c>
      <c r="D9" s="24"/>
      <c r="E9" s="24"/>
      <c r="F9" s="24"/>
      <c r="G9" s="24"/>
      <c r="H9" s="24"/>
      <c r="I9" s="24"/>
      <c r="J9" s="24"/>
      <c r="K9" s="24"/>
      <c r="L9" s="39"/>
    </row>
    <row r="10" s="1" customFormat="1" ht="59" customHeight="1" spans="1:12">
      <c r="A10" s="23">
        <v>3</v>
      </c>
      <c r="B10" s="27" t="s">
        <v>28</v>
      </c>
      <c r="C10" s="27" t="s">
        <v>27</v>
      </c>
      <c r="D10" s="24"/>
      <c r="E10" s="24"/>
      <c r="F10" s="24"/>
      <c r="G10" s="24"/>
      <c r="H10" s="24"/>
      <c r="I10" s="24"/>
      <c r="J10" s="24"/>
      <c r="K10" s="24"/>
      <c r="L10" s="39"/>
    </row>
    <row r="11" s="1" customFormat="1" ht="59" customHeight="1" spans="1:12">
      <c r="A11" s="23">
        <v>4</v>
      </c>
      <c r="B11" s="27" t="s">
        <v>29</v>
      </c>
      <c r="C11" s="27" t="s">
        <v>30</v>
      </c>
      <c r="D11" s="24"/>
      <c r="E11" s="24"/>
      <c r="F11" s="24"/>
      <c r="G11" s="24"/>
      <c r="H11" s="24"/>
      <c r="I11" s="24"/>
      <c r="J11" s="24"/>
      <c r="K11" s="24"/>
      <c r="L11" s="39"/>
    </row>
    <row r="12" s="1" customFormat="1" ht="59" customHeight="1" spans="1:12">
      <c r="A12" s="23">
        <v>5</v>
      </c>
      <c r="B12" s="27" t="s">
        <v>31</v>
      </c>
      <c r="C12" s="27" t="s">
        <v>30</v>
      </c>
      <c r="D12" s="24"/>
      <c r="E12" s="24"/>
      <c r="F12" s="24"/>
      <c r="G12" s="24"/>
      <c r="H12" s="24"/>
      <c r="I12" s="24"/>
      <c r="J12" s="24"/>
      <c r="K12" s="24"/>
      <c r="L12" s="39"/>
    </row>
    <row r="13" s="1" customFormat="1" ht="59" customHeight="1" spans="1:12">
      <c r="A13" s="11" t="s">
        <v>32</v>
      </c>
      <c r="B13" s="27" t="s">
        <v>33</v>
      </c>
      <c r="C13" s="27"/>
      <c r="D13" s="24">
        <f t="shared" ref="D13:D22" si="3">SUM(E13:H13)</f>
        <v>3079</v>
      </c>
      <c r="E13" s="24">
        <f t="shared" ref="E13:H13" si="4">SUM(E14:E16)</f>
        <v>0</v>
      </c>
      <c r="F13" s="24">
        <f t="shared" si="4"/>
        <v>0</v>
      </c>
      <c r="G13" s="24">
        <f t="shared" si="4"/>
        <v>0</v>
      </c>
      <c r="H13" s="24">
        <f t="shared" si="4"/>
        <v>3079</v>
      </c>
      <c r="I13" s="24"/>
      <c r="J13" s="24"/>
      <c r="K13" s="24">
        <f>SUM(K14:K16)</f>
        <v>833.4</v>
      </c>
      <c r="L13" s="39"/>
    </row>
    <row r="14" s="1" customFormat="1" ht="59" customHeight="1" spans="1:12">
      <c r="A14" s="23">
        <v>6</v>
      </c>
      <c r="B14" s="27" t="s">
        <v>34</v>
      </c>
      <c r="C14" s="27" t="s">
        <v>35</v>
      </c>
      <c r="D14" s="24">
        <f t="shared" si="3"/>
        <v>2000</v>
      </c>
      <c r="E14" s="24"/>
      <c r="F14" s="24"/>
      <c r="G14" s="24"/>
      <c r="H14" s="24">
        <v>2000</v>
      </c>
      <c r="I14" s="40" t="s">
        <v>36</v>
      </c>
      <c r="J14" s="40" t="s">
        <v>37</v>
      </c>
      <c r="K14" s="24">
        <v>792</v>
      </c>
      <c r="L14" s="39"/>
    </row>
    <row r="15" s="1" customFormat="1" ht="59" customHeight="1" spans="1:12">
      <c r="A15" s="23">
        <v>7</v>
      </c>
      <c r="B15" s="27" t="s">
        <v>38</v>
      </c>
      <c r="C15" s="27" t="s">
        <v>35</v>
      </c>
      <c r="D15" s="24">
        <f t="shared" si="3"/>
        <v>1039</v>
      </c>
      <c r="E15" s="24"/>
      <c r="F15" s="24"/>
      <c r="G15" s="24"/>
      <c r="H15" s="24">
        <v>1039</v>
      </c>
      <c r="I15" s="40" t="s">
        <v>36</v>
      </c>
      <c r="J15" s="40" t="s">
        <v>37</v>
      </c>
      <c r="K15" s="24">
        <v>11</v>
      </c>
      <c r="L15" s="39"/>
    </row>
    <row r="16" s="1" customFormat="1" ht="59" customHeight="1" spans="1:12">
      <c r="A16" s="23">
        <v>8</v>
      </c>
      <c r="B16" s="27" t="s">
        <v>39</v>
      </c>
      <c r="C16" s="27" t="s">
        <v>40</v>
      </c>
      <c r="D16" s="24">
        <f t="shared" si="3"/>
        <v>40</v>
      </c>
      <c r="E16" s="24"/>
      <c r="F16" s="24"/>
      <c r="G16" s="24"/>
      <c r="H16" s="24">
        <v>40</v>
      </c>
      <c r="I16" s="40" t="s">
        <v>41</v>
      </c>
      <c r="J16" s="40" t="s">
        <v>42</v>
      </c>
      <c r="K16" s="40">
        <v>30.4</v>
      </c>
      <c r="L16" s="39"/>
    </row>
    <row r="17" s="1" customFormat="1" ht="59" customHeight="1" spans="1:12">
      <c r="A17" s="11" t="s">
        <v>43</v>
      </c>
      <c r="B17" s="27" t="s">
        <v>44</v>
      </c>
      <c r="C17" s="27"/>
      <c r="D17" s="24">
        <f t="shared" si="3"/>
        <v>4000</v>
      </c>
      <c r="E17" s="24">
        <f t="shared" ref="E17:H17" si="5">SUM(E18:E20)</f>
        <v>0</v>
      </c>
      <c r="F17" s="24">
        <f t="shared" si="5"/>
        <v>0</v>
      </c>
      <c r="G17" s="24">
        <f t="shared" si="5"/>
        <v>0</v>
      </c>
      <c r="H17" s="24">
        <f t="shared" si="5"/>
        <v>4000</v>
      </c>
      <c r="I17" s="24"/>
      <c r="J17" s="24"/>
      <c r="K17" s="24">
        <f>SUM(K18:K20)</f>
        <v>1738</v>
      </c>
      <c r="L17" s="39"/>
    </row>
    <row r="18" s="1" customFormat="1" ht="59" customHeight="1" spans="1:12">
      <c r="A18" s="23">
        <v>9</v>
      </c>
      <c r="B18" s="27" t="s">
        <v>45</v>
      </c>
      <c r="C18" s="27" t="s">
        <v>46</v>
      </c>
      <c r="D18" s="24">
        <f t="shared" si="3"/>
        <v>2000</v>
      </c>
      <c r="E18" s="24"/>
      <c r="F18" s="24"/>
      <c r="G18" s="24"/>
      <c r="H18" s="24">
        <v>2000</v>
      </c>
      <c r="I18" s="20" t="s">
        <v>47</v>
      </c>
      <c r="J18" s="40" t="s">
        <v>48</v>
      </c>
      <c r="K18" s="41">
        <v>1738</v>
      </c>
      <c r="L18" s="39"/>
    </row>
    <row r="19" s="1" customFormat="1" ht="59" customHeight="1" spans="1:12">
      <c r="A19" s="23">
        <v>10</v>
      </c>
      <c r="B19" s="27" t="s">
        <v>49</v>
      </c>
      <c r="C19" s="27" t="s">
        <v>50</v>
      </c>
      <c r="D19" s="24">
        <f t="shared" si="3"/>
        <v>1000</v>
      </c>
      <c r="E19" s="24"/>
      <c r="F19" s="24"/>
      <c r="G19" s="24"/>
      <c r="H19" s="24">
        <v>1000</v>
      </c>
      <c r="I19" s="42" t="s">
        <v>51</v>
      </c>
      <c r="J19" s="42" t="s">
        <v>52</v>
      </c>
      <c r="K19" s="43">
        <v>0</v>
      </c>
      <c r="L19" s="39"/>
    </row>
    <row r="20" s="1" customFormat="1" ht="59" customHeight="1" spans="1:12">
      <c r="A20" s="23">
        <v>11</v>
      </c>
      <c r="B20" s="27" t="s">
        <v>53</v>
      </c>
      <c r="C20" s="27" t="s">
        <v>54</v>
      </c>
      <c r="D20" s="24">
        <f t="shared" si="3"/>
        <v>1000</v>
      </c>
      <c r="E20" s="24"/>
      <c r="F20" s="24"/>
      <c r="G20" s="24"/>
      <c r="H20" s="24">
        <v>1000</v>
      </c>
      <c r="I20" s="40" t="s">
        <v>55</v>
      </c>
      <c r="J20" s="40" t="s">
        <v>56</v>
      </c>
      <c r="K20" s="24">
        <v>0</v>
      </c>
      <c r="L20" s="39"/>
    </row>
    <row r="21" s="1" customFormat="1" ht="59" customHeight="1" spans="1:12">
      <c r="A21" s="11" t="s">
        <v>57</v>
      </c>
      <c r="B21" s="27" t="s">
        <v>58</v>
      </c>
      <c r="C21" s="27"/>
      <c r="D21" s="24">
        <f t="shared" si="3"/>
        <v>0</v>
      </c>
      <c r="E21" s="24">
        <f t="shared" ref="E21:H21" si="6">SUM(E22:E25)</f>
        <v>0</v>
      </c>
      <c r="F21" s="24">
        <f t="shared" si="6"/>
        <v>0</v>
      </c>
      <c r="G21" s="24">
        <f t="shared" si="6"/>
        <v>0</v>
      </c>
      <c r="H21" s="24">
        <f t="shared" si="6"/>
        <v>0</v>
      </c>
      <c r="I21" s="24"/>
      <c r="J21" s="24"/>
      <c r="K21" s="24"/>
      <c r="L21" s="44"/>
    </row>
    <row r="22" s="1" customFormat="1" ht="59" customHeight="1" spans="1:12">
      <c r="A22" s="23">
        <v>12</v>
      </c>
      <c r="B22" s="27" t="s">
        <v>59</v>
      </c>
      <c r="C22" s="27" t="s">
        <v>60</v>
      </c>
      <c r="D22" s="24">
        <f t="shared" si="3"/>
        <v>0</v>
      </c>
      <c r="E22" s="24"/>
      <c r="F22" s="24"/>
      <c r="G22" s="24"/>
      <c r="H22" s="24"/>
      <c r="I22" s="24"/>
      <c r="J22" s="24"/>
      <c r="K22" s="24"/>
      <c r="L22" s="44"/>
    </row>
    <row r="23" s="1" customFormat="1" ht="59" customHeight="1" spans="1:12">
      <c r="A23" s="23">
        <v>13</v>
      </c>
      <c r="B23" s="27" t="s">
        <v>61</v>
      </c>
      <c r="C23" s="27"/>
      <c r="D23" s="24"/>
      <c r="E23" s="24"/>
      <c r="F23" s="24"/>
      <c r="G23" s="24"/>
      <c r="H23" s="24"/>
      <c r="I23" s="24"/>
      <c r="J23" s="24"/>
      <c r="K23" s="24"/>
      <c r="L23" s="39" t="s">
        <v>62</v>
      </c>
    </row>
    <row r="24" s="1" customFormat="1" ht="59" customHeight="1" spans="1:12">
      <c r="A24" s="23">
        <v>14</v>
      </c>
      <c r="B24" s="27" t="s">
        <v>63</v>
      </c>
      <c r="C24" s="27"/>
      <c r="D24" s="24">
        <f t="shared" ref="D24:D37" si="7">SUM(E24:H24)</f>
        <v>0</v>
      </c>
      <c r="E24" s="24"/>
      <c r="F24" s="24"/>
      <c r="G24" s="24"/>
      <c r="H24" s="24"/>
      <c r="I24" s="24"/>
      <c r="J24" s="24"/>
      <c r="K24" s="24"/>
      <c r="L24" s="44"/>
    </row>
    <row r="25" s="1" customFormat="1" ht="59" customHeight="1" spans="1:12">
      <c r="A25" s="23">
        <v>15</v>
      </c>
      <c r="B25" s="27" t="s">
        <v>64</v>
      </c>
      <c r="C25" s="27"/>
      <c r="D25" s="24">
        <f t="shared" si="7"/>
        <v>0</v>
      </c>
      <c r="E25" s="24"/>
      <c r="F25" s="24"/>
      <c r="G25" s="24"/>
      <c r="H25" s="24"/>
      <c r="I25" s="24"/>
      <c r="J25" s="24"/>
      <c r="K25" s="24"/>
      <c r="L25" s="39"/>
    </row>
    <row r="26" s="1" customFormat="1" ht="59" customHeight="1" spans="1:12">
      <c r="A26" s="11" t="s">
        <v>65</v>
      </c>
      <c r="B26" s="29" t="s">
        <v>66</v>
      </c>
      <c r="C26" s="29"/>
      <c r="D26" s="24">
        <f t="shared" si="7"/>
        <v>0</v>
      </c>
      <c r="E26" s="24">
        <f t="shared" ref="E26:H26" si="8">E27+E28</f>
        <v>0</v>
      </c>
      <c r="F26" s="24">
        <f t="shared" si="8"/>
        <v>0</v>
      </c>
      <c r="G26" s="24">
        <f t="shared" si="8"/>
        <v>0</v>
      </c>
      <c r="H26" s="24">
        <f t="shared" si="8"/>
        <v>0</v>
      </c>
      <c r="I26" s="24"/>
      <c r="J26" s="24"/>
      <c r="K26" s="24"/>
      <c r="L26" s="39"/>
    </row>
    <row r="27" s="1" customFormat="1" ht="59" customHeight="1" spans="1:12">
      <c r="A27" s="23">
        <v>16</v>
      </c>
      <c r="B27" s="29" t="s">
        <v>67</v>
      </c>
      <c r="C27" s="29" t="s">
        <v>27</v>
      </c>
      <c r="D27" s="24">
        <f t="shared" si="7"/>
        <v>0</v>
      </c>
      <c r="E27" s="24"/>
      <c r="F27" s="24"/>
      <c r="G27" s="24"/>
      <c r="H27" s="24"/>
      <c r="I27" s="24"/>
      <c r="J27" s="24"/>
      <c r="K27" s="24"/>
      <c r="L27" s="39"/>
    </row>
    <row r="28" s="1" customFormat="1" ht="59" customHeight="1" spans="1:12">
      <c r="A28" s="23">
        <v>17</v>
      </c>
      <c r="B28" s="29" t="s">
        <v>68</v>
      </c>
      <c r="C28" s="29" t="s">
        <v>30</v>
      </c>
      <c r="D28" s="24">
        <f t="shared" si="7"/>
        <v>0</v>
      </c>
      <c r="E28" s="24"/>
      <c r="F28" s="24"/>
      <c r="G28" s="24"/>
      <c r="H28" s="24"/>
      <c r="I28" s="24"/>
      <c r="J28" s="24"/>
      <c r="K28" s="24"/>
      <c r="L28" s="39"/>
    </row>
    <row r="29" s="1" customFormat="1" ht="59" customHeight="1" spans="1:12">
      <c r="A29" s="11" t="s">
        <v>69</v>
      </c>
      <c r="B29" s="27" t="s">
        <v>70</v>
      </c>
      <c r="C29" s="27"/>
      <c r="D29" s="24">
        <f t="shared" si="7"/>
        <v>0</v>
      </c>
      <c r="E29" s="24">
        <f t="shared" ref="E29:H29" si="9">E30</f>
        <v>0</v>
      </c>
      <c r="F29" s="24">
        <f t="shared" si="9"/>
        <v>0</v>
      </c>
      <c r="G29" s="24">
        <f t="shared" si="9"/>
        <v>0</v>
      </c>
      <c r="H29" s="24">
        <f t="shared" si="9"/>
        <v>0</v>
      </c>
      <c r="I29" s="24"/>
      <c r="J29" s="24"/>
      <c r="K29" s="24"/>
      <c r="L29" s="39"/>
    </row>
    <row r="30" s="1" customFormat="1" ht="59" customHeight="1" spans="1:12">
      <c r="A30" s="23">
        <v>18</v>
      </c>
      <c r="B30" s="27" t="s">
        <v>71</v>
      </c>
      <c r="C30" s="27" t="s">
        <v>72</v>
      </c>
      <c r="D30" s="24">
        <f t="shared" si="7"/>
        <v>0</v>
      </c>
      <c r="E30" s="24"/>
      <c r="F30" s="24"/>
      <c r="G30" s="24"/>
      <c r="H30" s="24"/>
      <c r="I30" s="24"/>
      <c r="J30" s="24"/>
      <c r="K30" s="24"/>
      <c r="L30" s="39"/>
    </row>
    <row r="31" s="1" customFormat="1" ht="59" customHeight="1" spans="1:12">
      <c r="A31" s="11" t="s">
        <v>73</v>
      </c>
      <c r="B31" s="30" t="s">
        <v>74</v>
      </c>
      <c r="C31" s="30"/>
      <c r="D31" s="24">
        <f t="shared" si="7"/>
        <v>500</v>
      </c>
      <c r="E31" s="24">
        <f t="shared" ref="E31:H31" si="10">E32</f>
        <v>0</v>
      </c>
      <c r="F31" s="24">
        <f t="shared" si="10"/>
        <v>0</v>
      </c>
      <c r="G31" s="24">
        <f t="shared" si="10"/>
        <v>0</v>
      </c>
      <c r="H31" s="24">
        <f t="shared" si="10"/>
        <v>500</v>
      </c>
      <c r="I31" s="24"/>
      <c r="J31" s="24"/>
      <c r="K31" s="24">
        <f>K32</f>
        <v>0</v>
      </c>
      <c r="L31" s="29"/>
    </row>
    <row r="32" s="1" customFormat="1" ht="59" customHeight="1" spans="1:12">
      <c r="A32" s="23">
        <v>19</v>
      </c>
      <c r="B32" s="30" t="s">
        <v>75</v>
      </c>
      <c r="C32" s="30" t="s">
        <v>76</v>
      </c>
      <c r="D32" s="24">
        <f t="shared" si="7"/>
        <v>500</v>
      </c>
      <c r="E32" s="24"/>
      <c r="F32" s="24"/>
      <c r="G32" s="24"/>
      <c r="H32" s="24">
        <v>500</v>
      </c>
      <c r="I32" s="20" t="s">
        <v>47</v>
      </c>
      <c r="J32" s="40" t="s">
        <v>48</v>
      </c>
      <c r="K32" s="45">
        <v>0</v>
      </c>
      <c r="L32" s="29"/>
    </row>
    <row r="33" s="1" customFormat="1" ht="59" customHeight="1" spans="1:12">
      <c r="A33" s="11" t="s">
        <v>77</v>
      </c>
      <c r="B33" s="27" t="s">
        <v>78</v>
      </c>
      <c r="C33" s="27"/>
      <c r="D33" s="24">
        <f t="shared" si="7"/>
        <v>996</v>
      </c>
      <c r="E33" s="24">
        <f t="shared" ref="E33:H33" si="11">E34+E35</f>
        <v>0</v>
      </c>
      <c r="F33" s="24">
        <f t="shared" si="11"/>
        <v>0</v>
      </c>
      <c r="G33" s="24">
        <f t="shared" si="11"/>
        <v>0</v>
      </c>
      <c r="H33" s="24">
        <f t="shared" si="11"/>
        <v>996</v>
      </c>
      <c r="I33" s="40" t="s">
        <v>55</v>
      </c>
      <c r="J33" s="40" t="s">
        <v>56</v>
      </c>
      <c r="K33" s="24">
        <f>K34+K35</f>
        <v>511.31</v>
      </c>
      <c r="L33" s="39"/>
    </row>
    <row r="34" s="1" customFormat="1" ht="59" customHeight="1" spans="1:12">
      <c r="A34" s="23">
        <v>20</v>
      </c>
      <c r="B34" s="27" t="s">
        <v>79</v>
      </c>
      <c r="C34" s="27" t="s">
        <v>80</v>
      </c>
      <c r="D34" s="24">
        <f t="shared" si="7"/>
        <v>816</v>
      </c>
      <c r="E34" s="24"/>
      <c r="F34" s="24"/>
      <c r="G34" s="24"/>
      <c r="H34" s="24">
        <v>816</v>
      </c>
      <c r="I34" s="40" t="s">
        <v>55</v>
      </c>
      <c r="J34" s="40" t="s">
        <v>56</v>
      </c>
      <c r="K34" s="24">
        <v>491.31</v>
      </c>
      <c r="L34" s="39"/>
    </row>
    <row r="35" s="1" customFormat="1" ht="59" customHeight="1" spans="1:12">
      <c r="A35" s="23">
        <v>21</v>
      </c>
      <c r="B35" s="27" t="s">
        <v>81</v>
      </c>
      <c r="C35" s="27" t="s">
        <v>50</v>
      </c>
      <c r="D35" s="24">
        <f t="shared" si="7"/>
        <v>180</v>
      </c>
      <c r="E35" s="24"/>
      <c r="F35" s="24"/>
      <c r="G35" s="24"/>
      <c r="H35" s="24">
        <v>180</v>
      </c>
      <c r="I35" s="42" t="s">
        <v>51</v>
      </c>
      <c r="J35" s="42" t="s">
        <v>52</v>
      </c>
      <c r="K35" s="43">
        <v>20</v>
      </c>
      <c r="L35" s="39"/>
    </row>
    <row r="36" s="1" customFormat="1" ht="59" customHeight="1" spans="1:12">
      <c r="A36" s="11" t="s">
        <v>82</v>
      </c>
      <c r="B36" s="27" t="s">
        <v>83</v>
      </c>
      <c r="C36" s="27"/>
      <c r="D36" s="24">
        <f t="shared" si="7"/>
        <v>0</v>
      </c>
      <c r="E36" s="24">
        <f t="shared" ref="E36:H36" si="12">E37</f>
        <v>0</v>
      </c>
      <c r="F36" s="24">
        <f t="shared" si="12"/>
        <v>0</v>
      </c>
      <c r="G36" s="24">
        <f t="shared" si="12"/>
        <v>0</v>
      </c>
      <c r="H36" s="24">
        <f t="shared" si="12"/>
        <v>0</v>
      </c>
      <c r="I36" s="24"/>
      <c r="J36" s="24"/>
      <c r="K36" s="24"/>
      <c r="L36" s="44"/>
    </row>
    <row r="37" s="1" customFormat="1" ht="59" customHeight="1" spans="1:12">
      <c r="A37" s="23">
        <v>22</v>
      </c>
      <c r="B37" s="27" t="s">
        <v>84</v>
      </c>
      <c r="C37" s="27" t="s">
        <v>85</v>
      </c>
      <c r="D37" s="24">
        <f t="shared" si="7"/>
        <v>0</v>
      </c>
      <c r="E37" s="24"/>
      <c r="F37" s="24"/>
      <c r="G37" s="24"/>
      <c r="H37" s="24"/>
      <c r="I37" s="24"/>
      <c r="J37" s="24"/>
      <c r="K37" s="24"/>
      <c r="L37" s="39"/>
    </row>
  </sheetData>
  <mergeCells count="11">
    <mergeCell ref="A1:L1"/>
    <mergeCell ref="A2:B2"/>
    <mergeCell ref="E3:H3"/>
    <mergeCell ref="I3:K3"/>
    <mergeCell ref="A5:B5"/>
    <mergeCell ref="E5:F5"/>
    <mergeCell ref="A3:A4"/>
    <mergeCell ref="B3:B4"/>
    <mergeCell ref="C3:C4"/>
    <mergeCell ref="D3:D4"/>
    <mergeCell ref="L3:L4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博罗县</Company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1-7月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2022-07-01T07:49:00Z</dcterms:created>
  <dcterms:modified xsi:type="dcterms:W3CDTF">2025-08-01T08:44:43Z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2052-11.8.2.8808</vt:lpwstr>
  </property>
</Properties>
</file>